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ished For Loading - Canada Comparison Only\Availability of Labour\"/>
    </mc:Choice>
  </mc:AlternateContent>
  <xr:revisionPtr revIDLastSave="1" documentId="11_3A320354E0FD115B2CC042DBE26A466BF4EF9DFA" xr6:coauthVersionLast="45" xr6:coauthVersionMax="45" xr10:uidLastSave="{A7B5FF72-C422-4FEC-ADC0-DB4E8998C48A}"/>
  <bookViews>
    <workbookView xWindow="-120" yWindow="-120" windowWidth="29040" windowHeight="15840" firstSheet="1" xr2:uid="{00000000-000D-0000-FFFF-FFFF00000000}"/>
  </bookViews>
  <sheets>
    <sheet name="Summary" sheetId="2" r:id="rId1"/>
    <sheet name="Data" sheetId="1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C14" i="2"/>
  <c r="C15" i="2"/>
  <c r="C16" i="2"/>
  <c r="C17" i="2"/>
  <c r="C18" i="2"/>
  <c r="B14" i="2"/>
  <c r="B15" i="2"/>
  <c r="B16" i="2"/>
  <c r="B17" i="2"/>
  <c r="B18" i="2"/>
  <c r="F24" i="1" l="1"/>
  <c r="G24" i="1"/>
  <c r="F38" i="1"/>
  <c r="G38" i="1"/>
  <c r="G10" i="1"/>
  <c r="F10" i="1"/>
  <c r="D38" i="1"/>
  <c r="E38" i="1"/>
  <c r="C38" i="1"/>
  <c r="D24" i="1"/>
  <c r="E24" i="1"/>
  <c r="D10" i="1"/>
  <c r="E10" i="1"/>
  <c r="C24" i="1"/>
  <c r="C10" i="1"/>
  <c r="C12" i="2" l="1"/>
  <c r="B12" i="2"/>
</calcChain>
</file>

<file path=xl/sharedStrings.xml><?xml version="1.0" encoding="utf-8"?>
<sst xmlns="http://schemas.openxmlformats.org/spreadsheetml/2006/main" count="100" uniqueCount="48">
  <si>
    <t>Summary Information:</t>
  </si>
  <si>
    <t>This data series compliments the other post-secondary graduation data series and includes only enrollments in STEM programs.</t>
  </si>
  <si>
    <t xml:space="preserve"> </t>
  </si>
  <si>
    <t>2012 to 2016 CAGR in Enrollment</t>
  </si>
  <si>
    <t>2016 STEM Enrollment</t>
  </si>
  <si>
    <t>STEM Degree Category</t>
  </si>
  <si>
    <t>Winnipeg</t>
  </si>
  <si>
    <t>Total, International Standard Classification of Education (ISCED)</t>
  </si>
  <si>
    <t>Upper secondary education</t>
  </si>
  <si>
    <t>NA</t>
  </si>
  <si>
    <t>Post-secondary non-tertiary education</t>
  </si>
  <si>
    <t>Short-cycle tertiary education</t>
  </si>
  <si>
    <t>Bachelor's or equivalent</t>
  </si>
  <si>
    <t>Master's or equivalent</t>
  </si>
  <si>
    <t>Doctoral or equivalent</t>
  </si>
  <si>
    <t>Winnipeg has significant levels of STEM field enrollments. All degree types have seen large growth rates in STEM enrollments except post-secondary non-tertiary education.</t>
  </si>
  <si>
    <t>COMPARABLE POSTSECONDARY ENROLMENTS IN STEM PROGRAMS, BY INSTITUTION TYPE, STATUS OF STUDENT IN CANADA AND SEX, WINNIPEG</t>
  </si>
  <si>
    <t>Postsecondary Enrolments, by Institution Type, Status of Student in Canada and Sex</t>
  </si>
  <si>
    <t>Area</t>
  </si>
  <si>
    <t>Winnipeg (CMA), Manitoba</t>
  </si>
  <si>
    <t xml:space="preserve">Institution Type </t>
  </si>
  <si>
    <t xml:space="preserve">Total (All), Institution Type </t>
  </si>
  <si>
    <t>Classification of Instructional Programs, STEM, Primary Grouping (CIP_PG)</t>
  </si>
  <si>
    <t>Total, Instructional Programs</t>
  </si>
  <si>
    <t>Total Sex</t>
  </si>
  <si>
    <t>All Sexes</t>
  </si>
  <si>
    <t>Status of Student in Canada</t>
  </si>
  <si>
    <t>Total, Status of Student in Canada</t>
  </si>
  <si>
    <t>Years</t>
  </si>
  <si>
    <t>2012 / 2013</t>
  </si>
  <si>
    <t>2013 / 2014</t>
  </si>
  <si>
    <t>2014 / 2015</t>
  </si>
  <si>
    <t>2015 / 2016</t>
  </si>
  <si>
    <t>2016 / 2017</t>
  </si>
  <si>
    <t>International Standard Classification of Education (ISCED)</t>
  </si>
  <si>
    <t>Not applicable</t>
  </si>
  <si>
    <t>University</t>
  </si>
  <si>
    <t>College</t>
  </si>
  <si>
    <t>STEM education data by Invest In Canada (IIC)</t>
  </si>
  <si>
    <t>Source: Invest in Canada, 2019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</si>
  <si>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</si>
  <si>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</si>
  <si>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</si>
  <si>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</si>
  <si>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</si>
  <si>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</si>
  <si>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</si>
  <si>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Last update: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</si>
</sst>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_ ;\-#,##0\ 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0" borderId="1" xfId="0" applyBorder="1"/>
    <xf numFmtId="0" fontId="5" fillId="2" borderId="0" xfId="0" applyFont="1" applyFill="1"/>
    <xf numFmtId="0" fontId="6" fillId="0" borderId="0" xfId="0" applyFont="1"/>
    <xf numFmtId="165" fontId="0" fillId="0" borderId="1" xfId="1" applyNumberFormat="1" applyFont="1" applyBorder="1" applyAlignment="1">
      <alignment horizontal="right"/>
    </xf>
    <xf numFmtId="165" fontId="0" fillId="0" borderId="0" xfId="1" applyNumberFormat="1" applyFont="1"/>
    <xf numFmtId="165" fontId="0" fillId="0" borderId="1" xfId="1" applyNumberFormat="1" applyFont="1" applyBorder="1"/>
    <xf numFmtId="0" fontId="7" fillId="0" borderId="1" xfId="0" applyFont="1" applyBorder="1"/>
    <xf numFmtId="0" fontId="7" fillId="0" borderId="0" xfId="0" applyFont="1"/>
    <xf numFmtId="165" fontId="7" fillId="0" borderId="1" xfId="1" applyNumberFormat="1" applyFont="1" applyBorder="1"/>
    <xf numFmtId="165" fontId="7" fillId="0" borderId="0" xfId="1" applyNumberFormat="1" applyFont="1"/>
    <xf numFmtId="0" fontId="9" fillId="0" borderId="0" xfId="0" applyFont="1"/>
    <xf numFmtId="0" fontId="8" fillId="0" borderId="0" xfId="0" applyFont="1"/>
    <xf numFmtId="166" fontId="0" fillId="0" borderId="0" xfId="2" applyNumberFormat="1" applyFont="1"/>
    <xf numFmtId="3" fontId="0" fillId="0" borderId="0" xfId="0" applyNumberFormat="1"/>
    <xf numFmtId="0" fontId="10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top" wrapText="1"/>
    </xf>
    <xf numFmtId="0" fontId="5" fillId="2" borderId="0" xfId="0" applyFont="1" applyFill="1" applyAlignment="1"/>
    <xf numFmtId="0" fontId="0" fillId="0" borderId="0" xfId="0" applyFont="1"/>
    <xf numFmtId="0" fontId="5" fillId="0" borderId="0" xfId="0" applyFont="1" applyFill="1" applyBorder="1"/>
    <xf numFmtId="0" fontId="11" fillId="0" borderId="0" xfId="0" applyFont="1" applyAlignment="1">
      <alignment horizontal="left"/>
    </xf>
    <xf numFmtId="0" fontId="0" fillId="0" borderId="0" xfId="0" applyFill="1"/>
    <xf numFmtId="0" fontId="5" fillId="0" borderId="0" xfId="0" applyFont="1" applyFill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13" fillId="0" borderId="0" xfId="3" applyFont="1" applyAlignment="1">
      <alignment horizontal="left"/>
    </xf>
    <xf numFmtId="0" fontId="13" fillId="0" borderId="0" xfId="3"/>
    <xf numFmtId="0" fontId="14" fillId="0" borderId="0" xfId="0" applyFont="1" applyBorder="1" applyAlignment="1">
      <alignment vertical="top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4</xdr:row>
      <xdr:rowOff>142875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4E32AC87-58EC-48CE-B64B-042ABBB6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49</xdr:row>
      <xdr:rowOff>76200</xdr:rowOff>
    </xdr:from>
    <xdr:to>
      <xdr:col>0</xdr:col>
      <xdr:colOff>2847975</xdr:colOff>
      <xdr:row>53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2F44E-9D3F-43F1-97B6-328120CB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2891075"/>
          <a:ext cx="2790825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secondary%20Graduates_ISCED_STEM_ADDITION%20TO%20EDW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t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C18" totalsRowShown="0">
  <autoFilter ref="A10:C18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 "/>
    <tableColumn id="2" xr3:uid="{00000000-0010-0000-0000-000002000000}" name="2012 to 2016 CAGR in Enrollment" dataDxfId="0" dataCellStyle="Percent">
      <calculatedColumnFormula>([1]Data!G9/[1]Data!C9)^(1/4)-1</calculatedColumnFormula>
    </tableColumn>
    <tableColumn id="8" xr3:uid="{00000000-0010-0000-0000-000008000000}" name="2016 STEM Enrollment">
      <calculatedColumnFormula>[1]Data!G9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C20"/>
  <sheetViews>
    <sheetView tabSelected="1" workbookViewId="0">
      <selection activeCell="A23" sqref="A23"/>
    </sheetView>
  </sheetViews>
  <sheetFormatPr defaultRowHeight="15"/>
  <cols>
    <col min="1" max="1" width="116.7109375" bestFit="1" customWidth="1"/>
    <col min="2" max="2" width="32.7109375" bestFit="1" customWidth="1"/>
    <col min="3" max="3" width="22.42578125" bestFit="1" customWidth="1"/>
  </cols>
  <sheetData>
    <row r="7" spans="1:3" ht="18.75">
      <c r="A7" s="14" t="s">
        <v>0</v>
      </c>
    </row>
    <row r="8" spans="1:3">
      <c r="A8" t="s">
        <v>1</v>
      </c>
    </row>
    <row r="10" spans="1:3">
      <c r="A10" t="s">
        <v>2</v>
      </c>
      <c r="B10" t="s">
        <v>3</v>
      </c>
      <c r="C10" t="s">
        <v>4</v>
      </c>
    </row>
    <row r="11" spans="1:3">
      <c r="A11" s="15" t="s">
        <v>5</v>
      </c>
      <c r="B11" s="15" t="s">
        <v>6</v>
      </c>
      <c r="C11" s="15" t="s">
        <v>6</v>
      </c>
    </row>
    <row r="12" spans="1:3">
      <c r="A12" t="s">
        <v>7</v>
      </c>
      <c r="B12" s="16">
        <f>(Data!G10/Data!C10)^(1/4)-1</f>
        <v>5.4199390363498523E-2</v>
      </c>
      <c r="C12" s="17">
        <f>Data!G10</f>
        <v>13524</v>
      </c>
    </row>
    <row r="13" spans="1:3">
      <c r="A13" t="s">
        <v>8</v>
      </c>
      <c r="B13" s="16" t="s">
        <v>9</v>
      </c>
      <c r="C13" s="17">
        <f>Data!G11</f>
        <v>0</v>
      </c>
    </row>
    <row r="14" spans="1:3">
      <c r="A14" t="s">
        <v>10</v>
      </c>
      <c r="B14" s="16">
        <f>(Data!G12/Data!C12)^(1/4)-1</f>
        <v>-1.2872695851867788E-2</v>
      </c>
      <c r="C14" s="17">
        <f>Data!G12</f>
        <v>564</v>
      </c>
    </row>
    <row r="15" spans="1:3">
      <c r="A15" t="s">
        <v>11</v>
      </c>
      <c r="B15" s="16">
        <f>(Data!G13/Data!C13)^(1/4)-1</f>
        <v>2.0076899103083967E-2</v>
      </c>
      <c r="C15" s="17">
        <f>Data!G13</f>
        <v>1413</v>
      </c>
    </row>
    <row r="16" spans="1:3">
      <c r="A16" t="s">
        <v>12</v>
      </c>
      <c r="B16" s="16">
        <f>(Data!G14/Data!C14)^(1/4)-1</f>
        <v>8.5172992308327311E-2</v>
      </c>
      <c r="C16" s="17">
        <f>Data!G14</f>
        <v>9477</v>
      </c>
    </row>
    <row r="17" spans="1:3">
      <c r="A17" t="s">
        <v>13</v>
      </c>
      <c r="B17" s="16">
        <f>(Data!G15/Data!C15)^(1/4)-1</f>
        <v>1.8059549823124188E-2</v>
      </c>
      <c r="C17" s="17">
        <f>Data!G15</f>
        <v>825</v>
      </c>
    </row>
    <row r="18" spans="1:3">
      <c r="A18" t="s">
        <v>14</v>
      </c>
      <c r="B18" s="16">
        <f>(Data!G16/Data!C16)^(1/4)-1</f>
        <v>3.2362250701938544E-2</v>
      </c>
      <c r="C18" s="17">
        <f>Data!G16</f>
        <v>627</v>
      </c>
    </row>
    <row r="20" spans="1:3">
      <c r="A20" t="s">
        <v>15</v>
      </c>
    </row>
  </sheetData>
  <pageMargins left="0.7" right="0.7" top="0.75" bottom="0.75" header="0.3" footer="0.3"/>
  <pageSetup orientation="portrait" horizontalDpi="4294967295" verticalDpi="4294967295" r:id="rId1"/>
  <ignoredErrors>
    <ignoredError sqref="B11 B12 B16:B18 B14:B15 B13 C12:C18 C11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5"/>
  <sheetViews>
    <sheetView topLeftCell="A29" zoomScaleNormal="100" workbookViewId="0">
      <selection activeCell="A55" sqref="A55"/>
    </sheetView>
  </sheetViews>
  <sheetFormatPr defaultRowHeight="15"/>
  <cols>
    <col min="1" max="1" width="105.140625" customWidth="1"/>
    <col min="3" max="3" width="14.85546875" customWidth="1"/>
    <col min="4" max="4" width="15" customWidth="1"/>
    <col min="5" max="6" width="14.42578125" customWidth="1"/>
    <col min="7" max="7" width="14" customWidth="1"/>
  </cols>
  <sheetData>
    <row r="1" spans="1:8" ht="42">
      <c r="A1" s="19" t="s">
        <v>16</v>
      </c>
      <c r="C1" s="2"/>
      <c r="D1" s="2"/>
      <c r="E1" s="2"/>
      <c r="F1" s="2"/>
      <c r="G1" s="2"/>
    </row>
    <row r="2" spans="1:8" ht="21">
      <c r="A2" s="1" t="s">
        <v>17</v>
      </c>
      <c r="C2" s="2"/>
      <c r="D2" s="2"/>
      <c r="E2" s="2"/>
      <c r="F2" s="2"/>
      <c r="G2" s="2"/>
    </row>
    <row r="3" spans="1:8" ht="18.75">
      <c r="A3" s="2" t="s">
        <v>18</v>
      </c>
      <c r="C3" s="33" t="s">
        <v>19</v>
      </c>
      <c r="D3" s="33"/>
      <c r="E3" s="33"/>
      <c r="F3" s="33"/>
      <c r="G3" s="33"/>
    </row>
    <row r="4" spans="1:8" ht="18.75">
      <c r="A4" s="2" t="s">
        <v>20</v>
      </c>
      <c r="C4" s="33" t="s">
        <v>21</v>
      </c>
      <c r="D4" s="33"/>
      <c r="E4" s="33"/>
      <c r="F4" s="33"/>
      <c r="G4" s="33"/>
    </row>
    <row r="5" spans="1:8" ht="18.75">
      <c r="A5" s="2" t="s">
        <v>22</v>
      </c>
      <c r="C5" s="33" t="s">
        <v>23</v>
      </c>
      <c r="D5" s="33"/>
      <c r="E5" s="33"/>
      <c r="F5" s="33"/>
      <c r="G5" s="33"/>
    </row>
    <row r="6" spans="1:8" ht="18.75">
      <c r="A6" s="2" t="s">
        <v>24</v>
      </c>
      <c r="C6" s="33" t="s">
        <v>25</v>
      </c>
      <c r="D6" s="33"/>
      <c r="E6" s="33"/>
      <c r="F6" s="33"/>
      <c r="G6" s="33"/>
    </row>
    <row r="7" spans="1:8" ht="18.75">
      <c r="A7" s="2" t="s">
        <v>26</v>
      </c>
      <c r="C7" s="33" t="s">
        <v>27</v>
      </c>
      <c r="D7" s="33"/>
      <c r="E7" s="33"/>
      <c r="F7" s="33"/>
      <c r="G7" s="33"/>
    </row>
    <row r="8" spans="1:8" ht="18.75">
      <c r="A8" s="2" t="s">
        <v>28</v>
      </c>
      <c r="C8" s="2" t="s">
        <v>29</v>
      </c>
      <c r="D8" s="2" t="s">
        <v>30</v>
      </c>
      <c r="E8" s="2" t="s">
        <v>31</v>
      </c>
      <c r="F8" s="2" t="s">
        <v>32</v>
      </c>
      <c r="G8" s="2" t="s">
        <v>33</v>
      </c>
    </row>
    <row r="9" spans="1:8" ht="18.75">
      <c r="A9" s="3" t="s">
        <v>34</v>
      </c>
      <c r="C9" s="2"/>
      <c r="D9" s="2"/>
      <c r="E9" s="2"/>
      <c r="F9" s="2"/>
      <c r="G9" s="2"/>
    </row>
    <row r="10" spans="1:8" s="11" customFormat="1" ht="17.25">
      <c r="A10" s="10" t="s">
        <v>7</v>
      </c>
      <c r="C10" s="12">
        <f>SUM(C11:C17)</f>
        <v>10950</v>
      </c>
      <c r="D10" s="12">
        <f t="shared" ref="D10:G10" si="0">SUM(D11:D17)</f>
        <v>11637</v>
      </c>
      <c r="E10" s="12">
        <f t="shared" si="0"/>
        <v>12435</v>
      </c>
      <c r="F10" s="12">
        <f t="shared" si="0"/>
        <v>13173</v>
      </c>
      <c r="G10" s="12">
        <f t="shared" si="0"/>
        <v>13524</v>
      </c>
      <c r="H10" s="13"/>
    </row>
    <row r="11" spans="1:8">
      <c r="A11" s="4" t="s">
        <v>8</v>
      </c>
      <c r="C11" s="9"/>
      <c r="D11" s="9"/>
      <c r="E11" s="7"/>
      <c r="F11" s="9"/>
      <c r="G11" s="9"/>
      <c r="H11" s="8"/>
    </row>
    <row r="12" spans="1:8">
      <c r="A12" s="4" t="s">
        <v>10</v>
      </c>
      <c r="C12" s="9">
        <v>594</v>
      </c>
      <c r="D12" s="9">
        <v>564</v>
      </c>
      <c r="E12" s="7">
        <v>498</v>
      </c>
      <c r="F12" s="9">
        <v>648</v>
      </c>
      <c r="G12" s="9">
        <v>564</v>
      </c>
      <c r="H12" s="8"/>
    </row>
    <row r="13" spans="1:8">
      <c r="A13" s="4" t="s">
        <v>11</v>
      </c>
      <c r="C13" s="9">
        <v>1305</v>
      </c>
      <c r="D13" s="9">
        <v>1233</v>
      </c>
      <c r="E13" s="7">
        <v>1323</v>
      </c>
      <c r="F13" s="9">
        <v>1365</v>
      </c>
      <c r="G13" s="9">
        <v>1413</v>
      </c>
      <c r="H13" s="8"/>
    </row>
    <row r="14" spans="1:8">
      <c r="A14" s="4" t="s">
        <v>12</v>
      </c>
      <c r="C14" s="9">
        <v>6834</v>
      </c>
      <c r="D14" s="9">
        <v>7482</v>
      </c>
      <c r="E14" s="7">
        <v>8301</v>
      </c>
      <c r="F14" s="9">
        <v>8946</v>
      </c>
      <c r="G14" s="9">
        <v>9477</v>
      </c>
      <c r="H14" s="8"/>
    </row>
    <row r="15" spans="1:8">
      <c r="A15" s="4" t="s">
        <v>13</v>
      </c>
      <c r="C15" s="9">
        <v>768</v>
      </c>
      <c r="D15" s="9">
        <v>783</v>
      </c>
      <c r="E15" s="7">
        <v>801</v>
      </c>
      <c r="F15" s="9">
        <v>807</v>
      </c>
      <c r="G15" s="9">
        <v>825</v>
      </c>
      <c r="H15" s="8"/>
    </row>
    <row r="16" spans="1:8">
      <c r="A16" s="4" t="s">
        <v>14</v>
      </c>
      <c r="C16" s="9">
        <v>552</v>
      </c>
      <c r="D16" s="9">
        <v>573</v>
      </c>
      <c r="E16" s="7">
        <v>627</v>
      </c>
      <c r="F16" s="9">
        <v>642</v>
      </c>
      <c r="G16" s="9">
        <v>627</v>
      </c>
      <c r="H16" s="8"/>
    </row>
    <row r="17" spans="1:8">
      <c r="A17" s="4" t="s">
        <v>35</v>
      </c>
      <c r="C17" s="9">
        <v>897</v>
      </c>
      <c r="D17" s="9">
        <v>1002</v>
      </c>
      <c r="E17" s="7">
        <v>885</v>
      </c>
      <c r="F17" s="9">
        <v>765</v>
      </c>
      <c r="G17" s="9">
        <v>618</v>
      </c>
      <c r="H17" s="8"/>
    </row>
    <row r="18" spans="1:8" ht="18.75">
      <c r="A18" s="2" t="s">
        <v>20</v>
      </c>
      <c r="C18" s="33" t="s">
        <v>36</v>
      </c>
      <c r="D18" s="33"/>
      <c r="E18" s="33"/>
      <c r="F18" s="33"/>
      <c r="G18" s="33"/>
    </row>
    <row r="19" spans="1:8" ht="18.75">
      <c r="A19" s="2" t="s">
        <v>22</v>
      </c>
      <c r="C19" s="33" t="s">
        <v>23</v>
      </c>
      <c r="D19" s="33"/>
      <c r="E19" s="33"/>
      <c r="F19" s="33"/>
      <c r="G19" s="33"/>
    </row>
    <row r="20" spans="1:8" ht="18.75">
      <c r="A20" s="2" t="s">
        <v>24</v>
      </c>
      <c r="C20" s="33" t="s">
        <v>25</v>
      </c>
      <c r="D20" s="33"/>
      <c r="E20" s="33"/>
      <c r="F20" s="33"/>
      <c r="G20" s="33"/>
    </row>
    <row r="21" spans="1:8" ht="18.75">
      <c r="A21" s="2" t="s">
        <v>26</v>
      </c>
      <c r="C21" s="33" t="s">
        <v>27</v>
      </c>
      <c r="D21" s="33"/>
      <c r="E21" s="33"/>
      <c r="F21" s="33"/>
      <c r="G21" s="33"/>
    </row>
    <row r="22" spans="1:8" ht="18.75">
      <c r="A22" s="2" t="s">
        <v>28</v>
      </c>
      <c r="C22" s="2" t="s">
        <v>29</v>
      </c>
      <c r="D22" s="2" t="s">
        <v>30</v>
      </c>
      <c r="E22" s="2" t="s">
        <v>31</v>
      </c>
      <c r="F22" s="2" t="s">
        <v>32</v>
      </c>
      <c r="G22" s="2" t="s">
        <v>33</v>
      </c>
    </row>
    <row r="23" spans="1:8" ht="18.75">
      <c r="A23" s="3" t="s">
        <v>34</v>
      </c>
      <c r="C23" s="33"/>
      <c r="D23" s="33"/>
      <c r="E23" s="33"/>
      <c r="F23" s="33"/>
      <c r="G23" s="33"/>
    </row>
    <row r="24" spans="1:8" s="11" customFormat="1" ht="17.25">
      <c r="A24" s="10" t="s">
        <v>7</v>
      </c>
      <c r="C24" s="12">
        <f>SUM(C25:C31)</f>
        <v>9030</v>
      </c>
      <c r="D24" s="12">
        <f t="shared" ref="D24:E24" si="1">SUM(D25:D31)</f>
        <v>9813</v>
      </c>
      <c r="E24" s="12">
        <f t="shared" si="1"/>
        <v>10614</v>
      </c>
      <c r="F24" s="12">
        <f t="shared" ref="F24" si="2">SUM(F25:F31)</f>
        <v>11160</v>
      </c>
      <c r="G24" s="12">
        <f t="shared" ref="G24" si="3">SUM(G25:G31)</f>
        <v>11547</v>
      </c>
      <c r="H24" s="13"/>
    </row>
    <row r="25" spans="1:8">
      <c r="A25" s="4" t="s">
        <v>8</v>
      </c>
      <c r="C25" s="9"/>
      <c r="D25" s="9"/>
      <c r="E25" s="9"/>
      <c r="F25" s="9"/>
      <c r="G25" s="9"/>
      <c r="H25" s="8"/>
    </row>
    <row r="26" spans="1:8">
      <c r="A26" s="4" t="s">
        <v>10</v>
      </c>
      <c r="C26" s="9"/>
      <c r="D26" s="9">
        <v>3</v>
      </c>
      <c r="E26" s="9"/>
      <c r="F26" s="9"/>
      <c r="G26" s="9"/>
      <c r="H26" s="8"/>
    </row>
    <row r="27" spans="1:8">
      <c r="A27" s="4" t="s">
        <v>11</v>
      </c>
      <c r="C27" s="9"/>
      <c r="D27" s="9"/>
      <c r="E27" s="9"/>
      <c r="F27" s="9"/>
      <c r="G27" s="9"/>
      <c r="H27" s="8"/>
    </row>
    <row r="28" spans="1:8">
      <c r="A28" s="4" t="s">
        <v>12</v>
      </c>
      <c r="C28" s="9">
        <v>6834</v>
      </c>
      <c r="D28" s="9">
        <v>7482</v>
      </c>
      <c r="E28" s="7">
        <v>8301</v>
      </c>
      <c r="F28" s="9">
        <v>8946</v>
      </c>
      <c r="G28" s="9">
        <v>9477</v>
      </c>
      <c r="H28" s="8"/>
    </row>
    <row r="29" spans="1:8">
      <c r="A29" s="4" t="s">
        <v>13</v>
      </c>
      <c r="C29" s="9">
        <v>768</v>
      </c>
      <c r="D29" s="9">
        <v>783</v>
      </c>
      <c r="E29" s="7">
        <v>801</v>
      </c>
      <c r="F29" s="9">
        <v>807</v>
      </c>
      <c r="G29" s="9">
        <v>825</v>
      </c>
      <c r="H29" s="8"/>
    </row>
    <row r="30" spans="1:8">
      <c r="A30" s="4" t="s">
        <v>14</v>
      </c>
      <c r="C30" s="9">
        <v>552</v>
      </c>
      <c r="D30" s="9">
        <v>573</v>
      </c>
      <c r="E30" s="7">
        <v>627</v>
      </c>
      <c r="F30" s="9">
        <v>642</v>
      </c>
      <c r="G30" s="9">
        <v>627</v>
      </c>
      <c r="H30" s="8"/>
    </row>
    <row r="31" spans="1:8">
      <c r="A31" s="4" t="s">
        <v>35</v>
      </c>
      <c r="C31" s="9">
        <v>876</v>
      </c>
      <c r="D31" s="9">
        <v>972</v>
      </c>
      <c r="E31" s="9">
        <v>885</v>
      </c>
      <c r="F31" s="9">
        <v>765</v>
      </c>
      <c r="G31" s="9">
        <v>618</v>
      </c>
      <c r="H31" s="8"/>
    </row>
    <row r="32" spans="1:8" ht="18.75">
      <c r="A32" s="2" t="s">
        <v>20</v>
      </c>
      <c r="C32" s="33" t="s">
        <v>37</v>
      </c>
      <c r="D32" s="33"/>
      <c r="E32" s="33"/>
      <c r="F32" s="33"/>
      <c r="G32" s="33"/>
    </row>
    <row r="33" spans="1:8" ht="18.75">
      <c r="A33" s="2" t="s">
        <v>22</v>
      </c>
      <c r="C33" s="33" t="s">
        <v>23</v>
      </c>
      <c r="D33" s="33"/>
      <c r="E33" s="33"/>
      <c r="F33" s="33"/>
      <c r="G33" s="33"/>
    </row>
    <row r="34" spans="1:8" ht="18.75">
      <c r="A34" s="2" t="s">
        <v>24</v>
      </c>
      <c r="C34" s="33" t="s">
        <v>25</v>
      </c>
      <c r="D34" s="33"/>
      <c r="E34" s="33"/>
      <c r="F34" s="33"/>
      <c r="G34" s="33"/>
    </row>
    <row r="35" spans="1:8" ht="18.75">
      <c r="A35" s="2" t="s">
        <v>26</v>
      </c>
      <c r="C35" s="33" t="s">
        <v>27</v>
      </c>
      <c r="D35" s="33"/>
      <c r="E35" s="33"/>
      <c r="F35" s="33"/>
      <c r="G35" s="33"/>
    </row>
    <row r="36" spans="1:8" ht="18.75">
      <c r="A36" s="2" t="s">
        <v>28</v>
      </c>
      <c r="C36" s="2" t="s">
        <v>29</v>
      </c>
      <c r="D36" s="2" t="s">
        <v>30</v>
      </c>
      <c r="E36" s="2" t="s">
        <v>31</v>
      </c>
      <c r="F36" s="2" t="s">
        <v>32</v>
      </c>
      <c r="G36" s="2" t="s">
        <v>33</v>
      </c>
    </row>
    <row r="37" spans="1:8" ht="15.75">
      <c r="A37" s="3" t="s">
        <v>34</v>
      </c>
      <c r="C37" s="20"/>
      <c r="D37" s="20"/>
      <c r="E37" s="20"/>
      <c r="F37" s="20"/>
      <c r="G37" s="20"/>
    </row>
    <row r="38" spans="1:8" s="11" customFormat="1" ht="17.25">
      <c r="A38" s="10" t="s">
        <v>7</v>
      </c>
      <c r="C38" s="12">
        <f>SUM(C39:C45)</f>
        <v>1920</v>
      </c>
      <c r="D38" s="12">
        <f t="shared" ref="D38:E38" si="4">SUM(D39:D45)</f>
        <v>1824</v>
      </c>
      <c r="E38" s="12">
        <f t="shared" si="4"/>
        <v>1821</v>
      </c>
      <c r="F38" s="12">
        <f t="shared" ref="F38" si="5">SUM(F39:F45)</f>
        <v>2013</v>
      </c>
      <c r="G38" s="12">
        <f t="shared" ref="G38" si="6">SUM(G39:G45)</f>
        <v>1977</v>
      </c>
      <c r="H38" s="13"/>
    </row>
    <row r="39" spans="1:8">
      <c r="A39" s="4" t="s">
        <v>8</v>
      </c>
      <c r="C39" s="9"/>
      <c r="D39" s="9"/>
      <c r="E39" s="9"/>
      <c r="F39" s="7"/>
      <c r="G39" s="7"/>
      <c r="H39" s="8"/>
    </row>
    <row r="40" spans="1:8">
      <c r="A40" s="4" t="s">
        <v>10</v>
      </c>
      <c r="C40" s="9">
        <v>594</v>
      </c>
      <c r="D40" s="9">
        <v>561</v>
      </c>
      <c r="E40" s="9">
        <v>498</v>
      </c>
      <c r="F40" s="9">
        <v>648</v>
      </c>
      <c r="G40" s="7">
        <v>564</v>
      </c>
      <c r="H40" s="8"/>
    </row>
    <row r="41" spans="1:8">
      <c r="A41" s="4" t="s">
        <v>11</v>
      </c>
      <c r="C41" s="9">
        <v>1305</v>
      </c>
      <c r="D41" s="7">
        <v>1233</v>
      </c>
      <c r="E41" s="7">
        <v>1323</v>
      </c>
      <c r="F41" s="9">
        <v>1365</v>
      </c>
      <c r="G41" s="9">
        <v>1413</v>
      </c>
      <c r="H41" s="8"/>
    </row>
    <row r="42" spans="1:8">
      <c r="A42" s="4" t="s">
        <v>12</v>
      </c>
      <c r="C42" s="9"/>
      <c r="D42" s="9"/>
      <c r="E42" s="9"/>
      <c r="F42" s="7"/>
      <c r="G42" s="7"/>
      <c r="H42" s="8"/>
    </row>
    <row r="43" spans="1:8">
      <c r="A43" s="4" t="s">
        <v>13</v>
      </c>
      <c r="C43" s="9"/>
      <c r="D43" s="9"/>
      <c r="E43" s="9"/>
      <c r="F43" s="7"/>
      <c r="G43" s="7"/>
      <c r="H43" s="8"/>
    </row>
    <row r="44" spans="1:8">
      <c r="A44" s="4" t="s">
        <v>14</v>
      </c>
      <c r="C44" s="9"/>
      <c r="D44" s="9"/>
      <c r="E44" s="9"/>
      <c r="F44" s="7"/>
      <c r="G44" s="7"/>
      <c r="H44" s="8"/>
    </row>
    <row r="45" spans="1:8">
      <c r="A45" s="4" t="s">
        <v>35</v>
      </c>
      <c r="C45" s="9">
        <v>21</v>
      </c>
      <c r="D45" s="9">
        <v>30</v>
      </c>
      <c r="E45" s="9"/>
      <c r="F45" s="7"/>
      <c r="G45" s="7"/>
      <c r="H45" s="8"/>
    </row>
    <row r="46" spans="1:8">
      <c r="A46" s="6" t="s">
        <v>38</v>
      </c>
    </row>
    <row r="47" spans="1:8">
      <c r="A47" s="5"/>
      <c r="B47" s="20"/>
      <c r="C47" s="32"/>
      <c r="D47" s="32"/>
      <c r="E47" s="32"/>
      <c r="F47" s="32"/>
      <c r="G47" s="32"/>
    </row>
    <row r="48" spans="1:8" ht="16.5">
      <c r="A48" s="18" t="s">
        <v>39</v>
      </c>
    </row>
    <row r="49" spans="1:26" ht="15.75">
      <c r="A49" s="21" t="s">
        <v>40</v>
      </c>
      <c r="B49" s="22"/>
      <c r="C49" s="23" t="s">
        <v>41</v>
      </c>
      <c r="Z49" s="24"/>
    </row>
    <row r="50" spans="1:26">
      <c r="A50" s="21"/>
      <c r="B50" s="25"/>
      <c r="C50" s="26" t="s">
        <v>42</v>
      </c>
      <c r="Z50" s="24"/>
    </row>
    <row r="51" spans="1:26">
      <c r="A51" s="27"/>
      <c r="B51" s="25"/>
      <c r="C51" s="26" t="s">
        <v>43</v>
      </c>
      <c r="Z51" s="24"/>
    </row>
    <row r="52" spans="1:26">
      <c r="A52" s="27"/>
      <c r="B52" s="25"/>
      <c r="C52" s="28" t="s">
        <v>44</v>
      </c>
      <c r="Z52" s="24"/>
    </row>
    <row r="53" spans="1:26">
      <c r="A53" s="27"/>
      <c r="B53" s="25"/>
      <c r="C53" s="29" t="s">
        <v>45</v>
      </c>
      <c r="Z53" s="24"/>
    </row>
    <row r="54" spans="1:26">
      <c r="B54" s="25"/>
      <c r="C54" s="30" t="s">
        <v>46</v>
      </c>
      <c r="Z54" s="24"/>
    </row>
    <row r="55" spans="1:26">
      <c r="A55" s="31" t="s">
        <v>47</v>
      </c>
    </row>
  </sheetData>
  <mergeCells count="15">
    <mergeCell ref="C47:G47"/>
    <mergeCell ref="C3:G3"/>
    <mergeCell ref="C35:G35"/>
    <mergeCell ref="C4:G4"/>
    <mergeCell ref="C7:G7"/>
    <mergeCell ref="C21:G21"/>
    <mergeCell ref="C18:G18"/>
    <mergeCell ref="C20:G20"/>
    <mergeCell ref="C6:G6"/>
    <mergeCell ref="C5:G5"/>
    <mergeCell ref="C33:G33"/>
    <mergeCell ref="C19:G19"/>
    <mergeCell ref="C32:G32"/>
    <mergeCell ref="C34:G34"/>
    <mergeCell ref="C23:G23"/>
  </mergeCells>
  <hyperlinks>
    <hyperlink ref="C54" r:id="rId1" xr:uid="{00000000-0004-0000-0100-000000000000}"/>
    <hyperlink ref="C53" r:id="rId2" xr:uid="{00000000-0004-0000-0100-000001000000}"/>
  </hyperlinks>
  <pageMargins left="0.7" right="0.7" top="0.75" bottom="0.75" header="0.3" footer="0.3"/>
  <pageSetup orientation="portrait" verticalDpi="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157D21-CE26-4138-B1CA-B1A7E2FBA091}"/>
</file>

<file path=customXml/itemProps2.xml><?xml version="1.0" encoding="utf-8"?>
<ds:datastoreItem xmlns:ds="http://schemas.openxmlformats.org/officeDocument/2006/customXml" ds:itemID="{ABE91886-A5BC-4147-874B-9020A0206154}"/>
</file>

<file path=customXml/itemProps3.xml><?xml version="1.0" encoding="utf-8"?>
<ds:datastoreItem xmlns:ds="http://schemas.openxmlformats.org/officeDocument/2006/customXml" ds:itemID="{B52C5483-12B5-452B-A965-D0AC1D1308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Miles</dc:creator>
  <cp:keywords/>
  <dc:description/>
  <cp:lastModifiedBy>Andrea Slobodian</cp:lastModifiedBy>
  <cp:revision/>
  <dcterms:created xsi:type="dcterms:W3CDTF">2019-06-04T15:29:47Z</dcterms:created>
  <dcterms:modified xsi:type="dcterms:W3CDTF">2019-09-16T20:04:32Z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