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INDUSTRY_MANITOBA &amp; CANADA WIDE\"/>
    </mc:Choice>
  </mc:AlternateContent>
  <xr:revisionPtr revIDLastSave="0" documentId="13_ncr:1_{4B6FEF10-D5BC-452D-B932-4D2F38DFF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ata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O44" i="1"/>
  <c r="N44" i="1"/>
  <c r="M44" i="1"/>
  <c r="L44" i="1"/>
  <c r="K44" i="1"/>
  <c r="J44" i="1"/>
  <c r="O43" i="1"/>
  <c r="N43" i="1"/>
  <c r="M43" i="1"/>
  <c r="L43" i="1"/>
  <c r="K43" i="1"/>
  <c r="J43" i="1"/>
  <c r="O42" i="1"/>
  <c r="N42" i="1"/>
  <c r="M42" i="1"/>
  <c r="L42" i="1"/>
  <c r="K42" i="1"/>
  <c r="J42" i="1"/>
  <c r="O41" i="1"/>
  <c r="N41" i="1"/>
  <c r="M41" i="1"/>
  <c r="L41" i="1"/>
  <c r="K41" i="1"/>
  <c r="J41" i="1"/>
  <c r="O40" i="1"/>
  <c r="N40" i="1"/>
  <c r="M40" i="1"/>
  <c r="L40" i="1"/>
  <c r="K40" i="1"/>
  <c r="J40" i="1"/>
  <c r="O39" i="1"/>
  <c r="N39" i="1"/>
  <c r="M39" i="1"/>
  <c r="L39" i="1"/>
  <c r="K39" i="1"/>
  <c r="J39" i="1"/>
  <c r="O38" i="1"/>
  <c r="N38" i="1"/>
  <c r="M38" i="1"/>
  <c r="L38" i="1"/>
  <c r="K38" i="1"/>
  <c r="J38" i="1"/>
  <c r="O37" i="1"/>
  <c r="N37" i="1"/>
  <c r="M37" i="1"/>
  <c r="L37" i="1"/>
  <c r="K37" i="1"/>
  <c r="J37" i="1"/>
  <c r="O36" i="1"/>
  <c r="N36" i="1"/>
  <c r="M36" i="1"/>
  <c r="L36" i="1"/>
  <c r="K36" i="1"/>
  <c r="J36" i="1"/>
  <c r="O35" i="1"/>
  <c r="N35" i="1"/>
  <c r="M35" i="1"/>
  <c r="L35" i="1"/>
  <c r="K35" i="1"/>
  <c r="J35" i="1"/>
  <c r="O34" i="1"/>
  <c r="N34" i="1"/>
  <c r="M34" i="1"/>
  <c r="L34" i="1"/>
  <c r="K34" i="1"/>
  <c r="J34" i="1"/>
  <c r="O33" i="1"/>
  <c r="N33" i="1"/>
  <c r="M33" i="1"/>
  <c r="L33" i="1"/>
  <c r="K33" i="1"/>
  <c r="J33" i="1"/>
  <c r="O32" i="1"/>
  <c r="N32" i="1"/>
  <c r="M32" i="1"/>
  <c r="L32" i="1"/>
  <c r="K32" i="1"/>
  <c r="J32" i="1"/>
  <c r="O31" i="1"/>
  <c r="N31" i="1"/>
  <c r="M31" i="1"/>
  <c r="L31" i="1"/>
  <c r="K31" i="1"/>
  <c r="J31" i="1"/>
  <c r="O30" i="1"/>
  <c r="N30" i="1"/>
  <c r="M30" i="1"/>
  <c r="L30" i="1"/>
  <c r="K30" i="1"/>
  <c r="J30" i="1"/>
  <c r="O29" i="1"/>
  <c r="N29" i="1"/>
  <c r="M29" i="1"/>
  <c r="L29" i="1"/>
  <c r="K29" i="1"/>
  <c r="J29" i="1"/>
  <c r="O28" i="1"/>
  <c r="N28" i="1"/>
  <c r="M28" i="1"/>
  <c r="L28" i="1"/>
  <c r="K28" i="1"/>
  <c r="J28" i="1"/>
  <c r="O27" i="1"/>
  <c r="N27" i="1"/>
  <c r="M27" i="1"/>
  <c r="L27" i="1"/>
  <c r="K27" i="1"/>
  <c r="J27" i="1"/>
  <c r="B13" i="2"/>
  <c r="B15" i="2"/>
  <c r="V44" i="1" l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R42" i="1"/>
  <c r="Q42" i="1"/>
  <c r="V41" i="1"/>
  <c r="U41" i="1"/>
  <c r="T41" i="1"/>
  <c r="S41" i="1"/>
  <c r="R41" i="1"/>
  <c r="Q41" i="1"/>
  <c r="V40" i="1"/>
  <c r="U40" i="1"/>
  <c r="T40" i="1"/>
  <c r="S40" i="1"/>
  <c r="R40" i="1"/>
  <c r="Q40" i="1"/>
  <c r="V39" i="1"/>
  <c r="U39" i="1"/>
  <c r="T39" i="1"/>
  <c r="S39" i="1"/>
  <c r="R39" i="1"/>
  <c r="Q39" i="1"/>
  <c r="V38" i="1"/>
  <c r="U38" i="1"/>
  <c r="T38" i="1"/>
  <c r="S38" i="1"/>
  <c r="R38" i="1"/>
  <c r="Q38" i="1"/>
  <c r="V37" i="1"/>
  <c r="U37" i="1"/>
  <c r="T37" i="1"/>
  <c r="S37" i="1"/>
  <c r="R37" i="1"/>
  <c r="Q37" i="1"/>
  <c r="V36" i="1"/>
  <c r="U36" i="1"/>
  <c r="T36" i="1"/>
  <c r="S36" i="1"/>
  <c r="R36" i="1"/>
  <c r="Q36" i="1"/>
  <c r="V35" i="1"/>
  <c r="U35" i="1"/>
  <c r="T35" i="1"/>
  <c r="S35" i="1"/>
  <c r="R35" i="1"/>
  <c r="Q35" i="1"/>
  <c r="V34" i="1"/>
  <c r="U34" i="1"/>
  <c r="T34" i="1"/>
  <c r="S34" i="1"/>
  <c r="R34" i="1"/>
  <c r="Q34" i="1"/>
  <c r="V33" i="1"/>
  <c r="U33" i="1"/>
  <c r="T33" i="1"/>
  <c r="S33" i="1"/>
  <c r="R33" i="1"/>
  <c r="Q33" i="1"/>
  <c r="V32" i="1"/>
  <c r="U32" i="1"/>
  <c r="T32" i="1"/>
  <c r="S32" i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U29" i="1"/>
  <c r="T29" i="1"/>
  <c r="S29" i="1"/>
  <c r="R29" i="1"/>
  <c r="Q29" i="1"/>
  <c r="V28" i="1"/>
  <c r="U28" i="1"/>
  <c r="T28" i="1"/>
  <c r="S28" i="1"/>
  <c r="R28" i="1"/>
  <c r="Q28" i="1"/>
  <c r="V27" i="1"/>
  <c r="U27" i="1"/>
  <c r="T27" i="1"/>
  <c r="S27" i="1"/>
  <c r="R27" i="1"/>
  <c r="Q27" i="1"/>
  <c r="D27" i="1"/>
  <c r="E27" i="1"/>
  <c r="F27" i="1"/>
  <c r="G27" i="1"/>
  <c r="H27" i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8" i="1"/>
  <c r="C27" i="1"/>
</calcChain>
</file>

<file path=xl/sharedStrings.xml><?xml version="1.0" encoding="utf-8"?>
<sst xmlns="http://schemas.openxmlformats.org/spreadsheetml/2006/main" count="89" uniqueCount="58">
  <si>
    <t>Summary Information:</t>
  </si>
  <si>
    <t>This model is highly accurate and can predict labour market trends on a monthly or quarterly basis if required.</t>
  </si>
  <si>
    <t>Winnipeg</t>
  </si>
  <si>
    <t>Canada</t>
  </si>
  <si>
    <t>WINNIPEG (CMA), MANITOBA</t>
  </si>
  <si>
    <t>CANADA WIDE</t>
  </si>
  <si>
    <t>Years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</si>
  <si>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</si>
  <si>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</si>
  <si>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</si>
  <si>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</si>
  <si>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</si>
  <si>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</si>
  <si>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</si>
  <si>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MANITOBA</t>
  </si>
  <si>
    <t>Manitoba</t>
  </si>
  <si>
    <t>Geography</t>
  </si>
  <si>
    <t>COMPARABLE EMPLOYMENT STATISTICS REPORTED BY PLACE OF WORK (PERSONS X1000), ESTIMATES FROM ACTUAL &amp; FORECAST FIGURES FOR WINNIPEG, MANITOBA, AND CANADA WIDE</t>
  </si>
  <si>
    <t>Employment Statistics Reported by Place of Work (Persons x1,000), Estimates from Actual &amp; Forecast Figures</t>
  </si>
  <si>
    <t>Actual and Forecast Figures</t>
  </si>
  <si>
    <t>Actual</t>
  </si>
  <si>
    <t>Sources/Links</t>
  </si>
  <si>
    <t>Statistics Canada. Table 14-10-0388-01  Employment by industry, three-month moving average, unadjusted for seasonality (x 1,000)</t>
  </si>
  <si>
    <t>https://www150.statcan.gc.ca/t1/tbl1/en/tv.action?pid=1410038801</t>
  </si>
  <si>
    <t>Statistics Canada, Labour Force Survey</t>
  </si>
  <si>
    <t>Statistics Canada, Labour Force Survey. 0119_07 Table 1 - Labour force survey estimates (LFS), labour force, employed and unemployed by 2, 3 and 4 digit North American Industry Classification System (NAICS), 2017, for Canada and provinces, unadjusted for seasonality, monthly</t>
  </si>
  <si>
    <t>WEM LMI Database</t>
  </si>
  <si>
    <t>https://www.manitobalmi.ca/dashboard.php</t>
  </si>
  <si>
    <t>Forecast using Holt-Winters Seasonal Smoothing Method (annually averaged)</t>
  </si>
  <si>
    <t>Total all Industries</t>
  </si>
  <si>
    <t>Good Producing Sector</t>
  </si>
  <si>
    <t xml:space="preserve">[111-112, 1100, 1151-1152] Agriculture </t>
  </si>
  <si>
    <t>[21, 113-114, 1153, 2100] Forestry, fishing, mining, quarrying, oil and gas</t>
  </si>
  <si>
    <t xml:space="preserve">    22 Utilities</t>
  </si>
  <si>
    <t xml:space="preserve">    23 Construction</t>
  </si>
  <si>
    <t xml:space="preserve">    31-33 Manufacturing</t>
  </si>
  <si>
    <t>Services Producing Sector</t>
  </si>
  <si>
    <t xml:space="preserve">[41, 44-45] Wholesale and retail trade </t>
  </si>
  <si>
    <t xml:space="preserve">    48-49 Transportation and warehousing</t>
  </si>
  <si>
    <t>[52-53] Finance, insurance, real estate, rental and leasing</t>
  </si>
  <si>
    <t xml:space="preserve">    54 Professional, scientific and technical services</t>
  </si>
  <si>
    <t xml:space="preserve">[55-56] Business, building and other support services </t>
  </si>
  <si>
    <t xml:space="preserve">    61 Educational services</t>
  </si>
  <si>
    <t xml:space="preserve">    62 Health care and social assistance</t>
  </si>
  <si>
    <t>[51, 71] Information, culture and recreation</t>
  </si>
  <si>
    <t xml:space="preserve">    72 Accommodation and food services</t>
  </si>
  <si>
    <t xml:space="preserve">    81 Other services (except public administration)</t>
  </si>
  <si>
    <t xml:space="preserve">    91 Public administration</t>
  </si>
  <si>
    <t>% of Employed Persons by Place of Work</t>
  </si>
  <si>
    <t>Source: Statistics Canada, CANSIM Table 14-10-0388-01</t>
  </si>
  <si>
    <t>Source: Statistics Canada, CANSIM 0119_07 Table 1 - Labour force survey estimates (LFS)</t>
  </si>
  <si>
    <t>Source: WEM LMI Database (Forecast)</t>
  </si>
  <si>
    <t>Geograpgy</t>
  </si>
  <si>
    <t>Forecasts</t>
  </si>
  <si>
    <t>Number of Employed Persons by Place of Work</t>
  </si>
  <si>
    <t>This data series provides detailed industry workforce forecasts in Winnipeg, Manitoba, and Canada using Holt-Winters Seasonal Smoothing Method (annually averaged).</t>
  </si>
  <si>
    <t>Last Update: August 2024</t>
  </si>
  <si>
    <t>Estimated Compound Annual Growth in Total Employed Workforce (2023 to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</si>
</sst>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0.0%"/>
    <numFmt numFmtId="166" formatCode="#,##0.0;\-#,##0.0"/>
    <numFmt numFmtId="167" formatCode="#,##0.000000000000_ ;\-#,##0.0000000000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u/>
      <sz val="9"/>
      <color theme="10"/>
      <name val="Calibri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0" applyFill="0"/>
  </cellStyleXfs>
  <cellXfs count="64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vertical="top"/>
    </xf>
    <xf numFmtId="0" fontId="11" fillId="0" borderId="0" xfId="0" applyFont="1"/>
    <xf numFmtId="164" fontId="9" fillId="0" borderId="1" xfId="1" applyNumberFormat="1" applyFont="1" applyBorder="1"/>
    <xf numFmtId="164" fontId="8" fillId="0" borderId="1" xfId="1" applyNumberFormat="1" applyFont="1" applyBorder="1"/>
    <xf numFmtId="164" fontId="0" fillId="0" borderId="1" xfId="1" applyNumberFormat="1" applyFont="1" applyBorder="1"/>
    <xf numFmtId="0" fontId="12" fillId="0" borderId="0" xfId="0" applyFont="1"/>
    <xf numFmtId="0" fontId="13" fillId="0" borderId="0" xfId="3"/>
    <xf numFmtId="0" fontId="6" fillId="2" borderId="2" xfId="0" applyFont="1" applyFill="1" applyBorder="1" applyAlignment="1">
      <alignment vertical="top"/>
    </xf>
    <xf numFmtId="0" fontId="10" fillId="0" borderId="0" xfId="0" applyFont="1"/>
    <xf numFmtId="10" fontId="10" fillId="0" borderId="0" xfId="2" applyNumberFormat="1" applyFont="1" applyFill="1"/>
    <xf numFmtId="10" fontId="1" fillId="0" borderId="0" xfId="2" applyNumberFormat="1" applyFont="1" applyFill="1"/>
    <xf numFmtId="10" fontId="5" fillId="0" borderId="1" xfId="2" applyNumberFormat="1" applyFont="1" applyFill="1" applyBorder="1" applyAlignment="1">
      <alignment horizontal="center" vertical="top"/>
    </xf>
    <xf numFmtId="10" fontId="7" fillId="0" borderId="1" xfId="2" applyNumberFormat="1" applyFont="1" applyFill="1" applyBorder="1" applyAlignment="1">
      <alignment horizontal="center" vertical="top"/>
    </xf>
    <xf numFmtId="165" fontId="0" fillId="0" borderId="0" xfId="2" applyNumberFormat="1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6" fillId="0" borderId="0" xfId="0" applyFont="1" applyAlignment="1">
      <alignment horizontal="left"/>
    </xf>
    <xf numFmtId="0" fontId="13" fillId="0" borderId="0" xfId="3" applyAlignment="1">
      <alignment horizontal="left"/>
    </xf>
    <xf numFmtId="0" fontId="14" fillId="0" borderId="0" xfId="4" applyFont="1"/>
    <xf numFmtId="0" fontId="14" fillId="0" borderId="0" xfId="0" applyFont="1" applyAlignment="1">
      <alignment vertical="top"/>
    </xf>
    <xf numFmtId="164" fontId="9" fillId="0" borderId="0" xfId="1" applyNumberFormat="1" applyFont="1" applyBorder="1"/>
    <xf numFmtId="164" fontId="8" fillId="0" borderId="0" xfId="1" applyNumberFormat="1" applyFont="1" applyBorder="1"/>
    <xf numFmtId="164" fontId="0" fillId="0" borderId="0" xfId="1" applyNumberFormat="1" applyFont="1" applyBorder="1"/>
    <xf numFmtId="10" fontId="7" fillId="0" borderId="0" xfId="2" applyNumberFormat="1" applyFont="1" applyFill="1" applyBorder="1" applyAlignment="1">
      <alignment horizontal="center" vertical="top"/>
    </xf>
    <xf numFmtId="166" fontId="12" fillId="0" borderId="1" xfId="1" applyNumberFormat="1" applyFont="1" applyBorder="1"/>
    <xf numFmtId="166" fontId="8" fillId="0" borderId="1" xfId="1" applyNumberFormat="1" applyFont="1" applyBorder="1"/>
    <xf numFmtId="166" fontId="0" fillId="0" borderId="1" xfId="1" applyNumberFormat="1" applyFont="1" applyBorder="1"/>
    <xf numFmtId="166" fontId="1" fillId="0" borderId="1" xfId="1" applyNumberFormat="1" applyFont="1" applyBorder="1"/>
    <xf numFmtId="0" fontId="18" fillId="0" borderId="0" xfId="0" applyFont="1"/>
    <xf numFmtId="0" fontId="19" fillId="0" borderId="0" xfId="3" applyFont="1" applyAlignment="1" applyProtection="1"/>
    <xf numFmtId="0" fontId="20" fillId="0" borderId="0" xfId="0" applyFont="1"/>
    <xf numFmtId="0" fontId="13" fillId="0" borderId="0" xfId="3" applyAlignment="1" applyProtection="1"/>
    <xf numFmtId="37" fontId="7" fillId="0" borderId="0" xfId="1" applyNumberFormat="1" applyFont="1" applyFill="1" applyBorder="1"/>
    <xf numFmtId="0" fontId="19" fillId="0" borderId="0" xfId="3" applyNumberFormat="1" applyFont="1" applyFill="1" applyBorder="1" applyAlignment="1" applyProtection="1"/>
    <xf numFmtId="0" fontId="21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22" fillId="0" borderId="0" xfId="0" applyFont="1" applyAlignment="1">
      <alignment vertical="top"/>
    </xf>
    <xf numFmtId="0" fontId="6" fillId="2" borderId="0" xfId="0" applyFont="1" applyFill="1" applyAlignment="1">
      <alignment horizontal="centerContinuous" vertical="top"/>
    </xf>
    <xf numFmtId="0" fontId="6" fillId="2" borderId="0" xfId="0" applyFont="1" applyFill="1" applyAlignment="1">
      <alignment vertical="top"/>
    </xf>
    <xf numFmtId="0" fontId="23" fillId="0" borderId="0" xfId="0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top"/>
    </xf>
    <xf numFmtId="0" fontId="24" fillId="0" borderId="0" xfId="0" applyFont="1" applyAlignment="1">
      <alignment vertical="top"/>
    </xf>
    <xf numFmtId="0" fontId="24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167" fontId="11" fillId="0" borderId="0" xfId="0" applyNumberFormat="1" applyFont="1"/>
    <xf numFmtId="39" fontId="12" fillId="0" borderId="1" xfId="1" applyNumberFormat="1" applyFont="1" applyBorder="1"/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0" borderId="0" xfId="0" applyFont="1"/>
    <xf numFmtId="0" fontId="8" fillId="0" borderId="0" xfId="0" applyFont="1"/>
  </cellXfs>
  <cellStyles count="5">
    <cellStyle name="Comma" xfId="1" builtinId="3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142875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59604A6D-3BB0-4854-B327-CBA5C85C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0</xdr:col>
      <xdr:colOff>2459355</xdr:colOff>
      <xdr:row>54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6450"/>
          <a:ext cx="2459355" cy="1009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B15" totalsRowShown="0">
  <autoFilter ref="A12:B15" xr:uid="{00000000-0009-0000-0100-000001000000}">
    <filterColumn colId="0" hiddenButton="1"/>
    <filterColumn colId="1" hiddenButton="1"/>
  </autoFilter>
  <tableColumns count="2">
    <tableColumn id="1" xr3:uid="{00000000-0010-0000-0000-000001000000}" name="Geograpgy"/>
    <tableColumn id="2" xr3:uid="{00000000-0010-0000-0000-000002000000}" name="Estimated Compound Annual Growth in Total Employed Workforce (2023 to 2028)" dataDxfId="0" dataCellStyle="Perce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150.statcan.gc.ca/t1/tbl1/en/tv.action?pid=1410038801" TargetMode="External"/><Relationship Id="rId1" Type="http://schemas.openxmlformats.org/officeDocument/2006/relationships/hyperlink" Target="https://www.manitobalmi.ca/dashboard.php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nitobalmi.ca/dashboard.php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150.statcan.gc.ca/t1/tbl1/en/tv.action?pid=141003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B27"/>
  <sheetViews>
    <sheetView tabSelected="1" workbookViewId="0">
      <selection activeCell="A13" sqref="A13"/>
    </sheetView>
  </sheetViews>
  <sheetFormatPr defaultRowHeight="15" x14ac:dyDescent="0.25"/>
  <cols>
    <col min="1" max="1" width="134.7109375" bestFit="1" customWidth="1"/>
    <col min="2" max="2" width="74.7109375" bestFit="1" customWidth="1"/>
  </cols>
  <sheetData>
    <row r="6" spans="1:2" x14ac:dyDescent="0.25">
      <c r="A6" s="27" t="s">
        <v>56</v>
      </c>
    </row>
    <row r="8" spans="1:2" ht="18.75" x14ac:dyDescent="0.3">
      <c r="A8" s="11" t="s">
        <v>0</v>
      </c>
    </row>
    <row r="9" spans="1:2" x14ac:dyDescent="0.25">
      <c r="A9" t="s">
        <v>55</v>
      </c>
    </row>
    <row r="10" spans="1:2" x14ac:dyDescent="0.25">
      <c r="A10" t="s">
        <v>1</v>
      </c>
    </row>
    <row r="12" spans="1:2" x14ac:dyDescent="0.25">
      <c r="A12" t="s">
        <v>52</v>
      </c>
      <c r="B12" t="s">
        <v>57</v>
      </c>
    </row>
    <row r="13" spans="1:2" x14ac:dyDescent="0.25">
      <c r="A13" t="s">
        <v>2</v>
      </c>
      <c r="B13" s="19">
        <f>(Data!H7/Data!C7)^(1/5)-1</f>
        <v>1.7442011361872511E-2</v>
      </c>
    </row>
    <row r="14" spans="1:2" x14ac:dyDescent="0.25">
      <c r="A14" t="s">
        <v>15</v>
      </c>
      <c r="B14" s="19">
        <f>(Data!O7/Data!J7)^(1/5)-1</f>
        <v>1.4562846114484662E-2</v>
      </c>
    </row>
    <row r="15" spans="1:2" x14ac:dyDescent="0.25">
      <c r="A15" t="s">
        <v>3</v>
      </c>
      <c r="B15" s="19">
        <f>(Data!V7/Data!Q7)^(1/5)-1</f>
        <v>1.2805562930715997E-2</v>
      </c>
    </row>
    <row r="18" spans="1:28" s="11" customFormat="1" ht="18.75" x14ac:dyDescent="0.3">
      <c r="A18" s="11" t="s">
        <v>21</v>
      </c>
      <c r="T18" s="37"/>
      <c r="U18"/>
      <c r="V18"/>
      <c r="W18"/>
      <c r="X18"/>
      <c r="Y18"/>
      <c r="Z18"/>
      <c r="AA18"/>
      <c r="AB18"/>
    </row>
    <row r="19" spans="1:28" x14ac:dyDescent="0.25">
      <c r="A19" s="43" t="s">
        <v>22</v>
      </c>
    </row>
    <row r="20" spans="1:28" x14ac:dyDescent="0.25">
      <c r="A20" s="38" t="s">
        <v>23</v>
      </c>
    </row>
    <row r="21" spans="1:28" s="11" customFormat="1" ht="18.75" x14ac:dyDescent="0.3">
      <c r="U21"/>
      <c r="V21"/>
      <c r="W21"/>
      <c r="X21"/>
      <c r="Y21"/>
      <c r="Z21"/>
      <c r="AA21"/>
      <c r="AB21"/>
    </row>
    <row r="22" spans="1:28" x14ac:dyDescent="0.25">
      <c r="A22" s="37" t="s">
        <v>24</v>
      </c>
    </row>
    <row r="23" spans="1:28" x14ac:dyDescent="0.25">
      <c r="A23" s="39" t="s">
        <v>25</v>
      </c>
    </row>
    <row r="24" spans="1:28" x14ac:dyDescent="0.25">
      <c r="A24" s="40"/>
    </row>
    <row r="25" spans="1:28" s="41" customFormat="1" x14ac:dyDescent="0.25">
      <c r="A25" s="37" t="s">
        <v>26</v>
      </c>
      <c r="U25"/>
      <c r="V25"/>
      <c r="W25"/>
      <c r="X25"/>
      <c r="Y25"/>
      <c r="Z25"/>
      <c r="AA25"/>
      <c r="AB25"/>
    </row>
    <row r="26" spans="1:28" s="41" customFormat="1" x14ac:dyDescent="0.25">
      <c r="A26" s="43" t="s">
        <v>28</v>
      </c>
      <c r="U26"/>
      <c r="V26"/>
      <c r="W26"/>
      <c r="X26"/>
      <c r="Y26"/>
      <c r="Z26"/>
      <c r="AA26"/>
      <c r="AB26"/>
    </row>
    <row r="27" spans="1:28" s="41" customFormat="1" x14ac:dyDescent="0.25">
      <c r="A27" s="42" t="s">
        <v>27</v>
      </c>
      <c r="U27"/>
      <c r="V27"/>
      <c r="W27"/>
      <c r="X27"/>
      <c r="Y27"/>
      <c r="Z27"/>
      <c r="AA27"/>
      <c r="AB27"/>
    </row>
  </sheetData>
  <hyperlinks>
    <hyperlink ref="A27" r:id="rId1" xr:uid="{0E0142E7-342C-45A8-84AB-5495420DEFC3}"/>
    <hyperlink ref="A20" r:id="rId2" xr:uid="{123F1C9D-6DE0-4D0D-A590-A7BCFB05B83F}"/>
  </hyperlinks>
  <pageMargins left="0.7" right="0.7" top="0.75" bottom="0.75" header="0.3" footer="0.3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3"/>
  <sheetViews>
    <sheetView workbookViewId="0">
      <selection activeCell="A7" sqref="A7"/>
    </sheetView>
  </sheetViews>
  <sheetFormatPr defaultRowHeight="15" x14ac:dyDescent="0.25"/>
  <cols>
    <col min="1" max="1" width="110" customWidth="1"/>
    <col min="2" max="2" width="8.42578125" customWidth="1"/>
    <col min="3" max="3" width="9.140625" customWidth="1"/>
    <col min="4" max="8" width="9.85546875" bestFit="1" customWidth="1"/>
    <col min="9" max="9" width="4.28515625" customWidth="1"/>
    <col min="10" max="15" width="9.85546875" customWidth="1"/>
    <col min="16" max="16" width="4.28515625" customWidth="1"/>
    <col min="17" max="17" width="12" customWidth="1"/>
    <col min="18" max="18" width="12.28515625" customWidth="1"/>
    <col min="19" max="19" width="11.85546875" customWidth="1"/>
    <col min="20" max="20" width="12.140625" customWidth="1"/>
    <col min="21" max="21" width="11.85546875" customWidth="1"/>
    <col min="22" max="22" width="12.140625" customWidth="1"/>
    <col min="23" max="23" width="8.42578125" customWidth="1"/>
    <col min="24" max="29" width="13.85546875" customWidth="1"/>
  </cols>
  <sheetData>
    <row r="1" spans="1:31" s="55" customFormat="1" ht="18.75" customHeight="1" x14ac:dyDescent="0.25">
      <c r="A1" s="1" t="s">
        <v>17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31" s="52" customFormat="1" ht="20.25" customHeight="1" x14ac:dyDescent="0.25">
      <c r="A2" s="3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31" s="52" customFormat="1" ht="19.5" customHeight="1" x14ac:dyDescent="0.3">
      <c r="A3" s="4" t="s">
        <v>16</v>
      </c>
      <c r="C3" s="61" t="s">
        <v>4</v>
      </c>
      <c r="D3" s="61"/>
      <c r="E3" s="61"/>
      <c r="F3" s="61"/>
      <c r="G3" s="61"/>
      <c r="H3" s="61"/>
      <c r="I3" s="53"/>
      <c r="J3" s="61" t="s">
        <v>14</v>
      </c>
      <c r="K3" s="61"/>
      <c r="L3" s="61"/>
      <c r="M3" s="61"/>
      <c r="N3" s="61"/>
      <c r="O3" s="61"/>
      <c r="P3" s="53"/>
      <c r="Q3" s="61" t="s">
        <v>5</v>
      </c>
      <c r="R3" s="61"/>
      <c r="S3" s="61"/>
      <c r="T3" s="61"/>
      <c r="U3" s="61"/>
      <c r="V3" s="61"/>
    </row>
    <row r="4" spans="1:31" s="52" customFormat="1" ht="19.5" customHeight="1" x14ac:dyDescent="0.3">
      <c r="A4" s="4" t="s">
        <v>19</v>
      </c>
      <c r="C4" s="53" t="s">
        <v>20</v>
      </c>
      <c r="D4" s="61" t="s">
        <v>53</v>
      </c>
      <c r="E4" s="61"/>
      <c r="F4" s="61"/>
      <c r="G4" s="61"/>
      <c r="H4" s="61"/>
      <c r="I4" s="53"/>
      <c r="J4" s="53" t="s">
        <v>20</v>
      </c>
      <c r="K4" s="61" t="s">
        <v>53</v>
      </c>
      <c r="L4" s="61"/>
      <c r="M4" s="61"/>
      <c r="N4" s="61"/>
      <c r="O4" s="61"/>
      <c r="P4" s="53"/>
      <c r="Q4" s="53" t="s">
        <v>20</v>
      </c>
      <c r="R4" s="61" t="s">
        <v>53</v>
      </c>
      <c r="S4" s="61"/>
      <c r="T4" s="61"/>
      <c r="U4" s="61"/>
      <c r="V4" s="61"/>
    </row>
    <row r="5" spans="1:31" s="49" customFormat="1" ht="15.95" customHeight="1" x14ac:dyDescent="0.25">
      <c r="A5" s="5" t="s">
        <v>6</v>
      </c>
      <c r="C5" s="50">
        <v>2023</v>
      </c>
      <c r="D5" s="50">
        <v>2024</v>
      </c>
      <c r="E5" s="50">
        <v>2025</v>
      </c>
      <c r="F5" s="50">
        <v>2026</v>
      </c>
      <c r="G5" s="50">
        <v>2027</v>
      </c>
      <c r="H5" s="50">
        <v>2028</v>
      </c>
      <c r="I5" s="51"/>
      <c r="J5" s="50">
        <v>2023</v>
      </c>
      <c r="K5" s="50">
        <v>2024</v>
      </c>
      <c r="L5" s="50">
        <v>2025</v>
      </c>
      <c r="M5" s="50">
        <v>2026</v>
      </c>
      <c r="N5" s="50">
        <v>2027</v>
      </c>
      <c r="O5" s="50">
        <v>2028</v>
      </c>
      <c r="P5" s="51"/>
      <c r="Q5" s="50">
        <v>2023</v>
      </c>
      <c r="R5" s="50">
        <v>2024</v>
      </c>
      <c r="S5" s="50">
        <v>2025</v>
      </c>
      <c r="T5" s="50">
        <v>2026</v>
      </c>
      <c r="U5" s="50">
        <v>2027</v>
      </c>
      <c r="V5" s="50">
        <v>2028</v>
      </c>
    </row>
    <row r="6" spans="1:31" s="6" customFormat="1" ht="15.95" customHeight="1" x14ac:dyDescent="0.25">
      <c r="A6" s="57" t="s">
        <v>54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31" s="7" customFormat="1" ht="18.75" x14ac:dyDescent="0.3">
      <c r="A7" s="48" t="s">
        <v>29</v>
      </c>
      <c r="B7" s="58"/>
      <c r="C7" s="8">
        <v>429.64702633932308</v>
      </c>
      <c r="D7" s="8">
        <v>443.21387553055177</v>
      </c>
      <c r="E7" s="8">
        <v>449.69232975331329</v>
      </c>
      <c r="F7" s="8">
        <v>455.96083562347593</v>
      </c>
      <c r="G7" s="8">
        <v>462.21172368472543</v>
      </c>
      <c r="H7" s="8">
        <v>468.44665402101526</v>
      </c>
      <c r="I7" s="29"/>
      <c r="J7" s="33">
        <v>697.16824675324688</v>
      </c>
      <c r="K7" s="59">
        <v>714.11161212272748</v>
      </c>
      <c r="L7" s="33">
        <v>723.16011537878774</v>
      </c>
      <c r="M7" s="33">
        <v>731.91748130378789</v>
      </c>
      <c r="N7" s="33">
        <v>740.67486509545461</v>
      </c>
      <c r="O7" s="33">
        <v>749.43223498712132</v>
      </c>
      <c r="P7" s="29"/>
      <c r="Q7" s="8">
        <v>20173.499999999993</v>
      </c>
      <c r="R7" s="8">
        <v>20532.569444083332</v>
      </c>
      <c r="S7" s="8">
        <v>20779.551924624993</v>
      </c>
      <c r="T7" s="8">
        <v>21019.25869585</v>
      </c>
      <c r="U7" s="8">
        <v>21258.96568465083</v>
      </c>
      <c r="V7" s="8">
        <v>21498.672456944176</v>
      </c>
      <c r="W7" s="58"/>
    </row>
    <row r="8" spans="1:31" s="14" customFormat="1" ht="15.75" x14ac:dyDescent="0.25">
      <c r="A8" s="44" t="s">
        <v>30</v>
      </c>
      <c r="C8" s="9">
        <v>75.733009916963852</v>
      </c>
      <c r="D8" s="9">
        <v>79.202416494619797</v>
      </c>
      <c r="E8" s="9">
        <v>79.734516731237704</v>
      </c>
      <c r="F8" s="9">
        <v>80.263806754608723</v>
      </c>
      <c r="G8" s="9">
        <v>80.795763814768165</v>
      </c>
      <c r="H8" s="9">
        <v>81.330935723066887</v>
      </c>
      <c r="I8" s="30"/>
      <c r="J8" s="34">
        <v>153.21666666666667</v>
      </c>
      <c r="K8" s="34">
        <v>160.96363540757577</v>
      </c>
      <c r="L8" s="34">
        <v>162.06765391666667</v>
      </c>
      <c r="M8" s="34">
        <v>163.15765353333333</v>
      </c>
      <c r="N8" s="34">
        <v>164.24765539166665</v>
      </c>
      <c r="O8" s="34">
        <v>165.33765336666667</v>
      </c>
      <c r="P8" s="30"/>
      <c r="Q8" s="9">
        <v>4132.4833333333327</v>
      </c>
      <c r="R8" s="9">
        <v>4153.585946666667</v>
      </c>
      <c r="S8" s="9">
        <v>4177.5829905833334</v>
      </c>
      <c r="T8" s="9">
        <v>4196.9725732500001</v>
      </c>
      <c r="U8" s="9">
        <v>4216.3622009166666</v>
      </c>
      <c r="V8" s="9">
        <v>4235.7517710833336</v>
      </c>
      <c r="AD8" s="49"/>
      <c r="AE8" s="49"/>
    </row>
    <row r="9" spans="1:31" x14ac:dyDescent="0.25">
      <c r="A9" s="45" t="s">
        <v>31</v>
      </c>
      <c r="C9" s="10">
        <v>0.7928228746881596</v>
      </c>
      <c r="D9" s="10">
        <v>0.60031323311889628</v>
      </c>
      <c r="E9" s="10">
        <v>0.68737649298547143</v>
      </c>
      <c r="F9" s="10">
        <v>0.77716110879134903</v>
      </c>
      <c r="G9" s="10">
        <v>0.8697965082962873</v>
      </c>
      <c r="H9" s="10">
        <v>0.96542080448356837</v>
      </c>
      <c r="I9" s="31"/>
      <c r="J9" s="35">
        <v>15.133333333333335</v>
      </c>
      <c r="K9" s="35">
        <v>13.475882499999997</v>
      </c>
      <c r="L9" s="35">
        <v>13.475882499999997</v>
      </c>
      <c r="M9" s="35">
        <v>13.475882499999997</v>
      </c>
      <c r="N9" s="35">
        <v>13.475882499999997</v>
      </c>
      <c r="O9" s="35">
        <v>13.475882499999997</v>
      </c>
      <c r="P9" s="31"/>
      <c r="Q9" s="10">
        <v>308.54166666666669</v>
      </c>
      <c r="R9" s="10">
        <v>296.15468333333331</v>
      </c>
      <c r="S9" s="10">
        <v>296.15468333333331</v>
      </c>
      <c r="T9" s="10">
        <v>296.15468333333331</v>
      </c>
      <c r="U9" s="10">
        <v>296.15468333333331</v>
      </c>
      <c r="V9" s="10">
        <v>296.15468333333331</v>
      </c>
      <c r="AD9" s="6"/>
      <c r="AE9" s="6"/>
    </row>
    <row r="10" spans="1:31" x14ac:dyDescent="0.25">
      <c r="A10" s="45" t="s">
        <v>32</v>
      </c>
      <c r="C10" s="10">
        <v>1.0898432965757399</v>
      </c>
      <c r="D10" s="10">
        <v>0.65787977041304868</v>
      </c>
      <c r="E10" s="10">
        <v>0.68469005693340457</v>
      </c>
      <c r="F10" s="10">
        <v>0.70393075180536779</v>
      </c>
      <c r="G10" s="10">
        <v>0.72424938895983448</v>
      </c>
      <c r="H10" s="10">
        <v>0.74575055664635159</v>
      </c>
      <c r="I10" s="31"/>
      <c r="J10" s="35">
        <v>5.7249999999999996</v>
      </c>
      <c r="K10" s="35">
        <v>5.3084841666666671</v>
      </c>
      <c r="L10" s="35">
        <v>5.4229664166666671</v>
      </c>
      <c r="M10" s="35">
        <v>5.4684184999999994</v>
      </c>
      <c r="N10" s="35">
        <v>5.5138706666666657</v>
      </c>
      <c r="O10" s="35">
        <v>5.5593226666666666</v>
      </c>
      <c r="P10" s="31"/>
      <c r="Q10" s="10">
        <v>274.2833333333333</v>
      </c>
      <c r="R10" s="10">
        <v>276.16741666666667</v>
      </c>
      <c r="S10" s="10">
        <v>278.01831666666664</v>
      </c>
      <c r="T10" s="10">
        <v>279.78909166666665</v>
      </c>
      <c r="U10" s="10">
        <v>281.55986666666666</v>
      </c>
      <c r="V10" s="10">
        <v>283.330625</v>
      </c>
      <c r="AD10" s="6"/>
      <c r="AE10" s="6"/>
    </row>
    <row r="11" spans="1:31" x14ac:dyDescent="0.25">
      <c r="A11" s="45" t="s">
        <v>33</v>
      </c>
      <c r="C11" s="10">
        <v>3.5196814785686206</v>
      </c>
      <c r="D11" s="10">
        <v>3.2053644301142898</v>
      </c>
      <c r="E11" s="10">
        <v>3.1702710570073207</v>
      </c>
      <c r="F11" s="10">
        <v>3.1528556726678776</v>
      </c>
      <c r="G11" s="10">
        <v>3.1319085299592504</v>
      </c>
      <c r="H11" s="10">
        <v>3.1078687417929434</v>
      </c>
      <c r="I11" s="31"/>
      <c r="J11" s="35">
        <v>6.2416666666666671</v>
      </c>
      <c r="K11" s="35">
        <v>6.1453271666666671</v>
      </c>
      <c r="L11" s="35">
        <v>6.0128244999999998</v>
      </c>
      <c r="M11" s="35">
        <v>5.9219964166666674</v>
      </c>
      <c r="N11" s="35">
        <v>5.8311684166666664</v>
      </c>
      <c r="O11" s="35">
        <v>5.7403404166666663</v>
      </c>
      <c r="P11" s="31"/>
      <c r="Q11" s="10">
        <v>154.875</v>
      </c>
      <c r="R11" s="10">
        <v>155.97578333333334</v>
      </c>
      <c r="S11" s="10">
        <v>156.02563333333333</v>
      </c>
      <c r="T11" s="10">
        <v>155.89963333333333</v>
      </c>
      <c r="U11" s="10">
        <v>155.77363333333332</v>
      </c>
      <c r="V11" s="10">
        <v>155.64763333333332</v>
      </c>
    </row>
    <row r="12" spans="1:31" x14ac:dyDescent="0.25">
      <c r="A12" s="45" t="s">
        <v>34</v>
      </c>
      <c r="C12" s="10">
        <v>28.20834815913021</v>
      </c>
      <c r="D12" s="10">
        <v>29.045008973527892</v>
      </c>
      <c r="E12" s="10">
        <v>29.16644737230023</v>
      </c>
      <c r="F12" s="10">
        <v>29.388374593297694</v>
      </c>
      <c r="G12" s="10">
        <v>29.61252639783045</v>
      </c>
      <c r="H12" s="10">
        <v>29.838771495071832</v>
      </c>
      <c r="I12" s="31"/>
      <c r="J12" s="35">
        <v>56.408333333333331</v>
      </c>
      <c r="K12" s="35">
        <v>60.668387083333336</v>
      </c>
      <c r="L12" s="35">
        <v>61.232254833333343</v>
      </c>
      <c r="M12" s="35">
        <v>62.001077333333335</v>
      </c>
      <c r="N12" s="35">
        <v>62.769902416666667</v>
      </c>
      <c r="O12" s="35">
        <v>63.538723333333337</v>
      </c>
      <c r="P12" s="31"/>
      <c r="Q12" s="10">
        <v>1582.5083333333334</v>
      </c>
      <c r="R12" s="10">
        <v>1612.6956583333335</v>
      </c>
      <c r="S12" s="10">
        <v>1637.5244833333334</v>
      </c>
      <c r="T12" s="10">
        <v>1658.2498083333332</v>
      </c>
      <c r="U12" s="10">
        <v>1678.9751249999999</v>
      </c>
      <c r="V12" s="10">
        <v>1699.7004166666666</v>
      </c>
    </row>
    <row r="13" spans="1:31" x14ac:dyDescent="0.25">
      <c r="A13" s="45" t="s">
        <v>35</v>
      </c>
      <c r="C13" s="10">
        <v>42.122314108001127</v>
      </c>
      <c r="D13" s="10">
        <v>45.693850087445668</v>
      </c>
      <c r="E13" s="10">
        <v>46.025731752011275</v>
      </c>
      <c r="F13" s="10">
        <v>46.241484628046436</v>
      </c>
      <c r="G13" s="10">
        <v>46.457282989722344</v>
      </c>
      <c r="H13" s="10">
        <v>46.673124125072192</v>
      </c>
      <c r="I13" s="31"/>
      <c r="J13" s="35">
        <v>69.708333333333329</v>
      </c>
      <c r="K13" s="35">
        <v>75.365554490909076</v>
      </c>
      <c r="L13" s="35">
        <v>75.92372566666667</v>
      </c>
      <c r="M13" s="35">
        <v>76.290278783333321</v>
      </c>
      <c r="N13" s="35">
        <v>76.656831391666671</v>
      </c>
      <c r="O13" s="35">
        <v>77.023384449999995</v>
      </c>
      <c r="P13" s="31"/>
      <c r="Q13" s="10">
        <v>1812.2749999999999</v>
      </c>
      <c r="R13" s="10">
        <v>1812.5924050000001</v>
      </c>
      <c r="S13" s="10">
        <v>1809.8598739166669</v>
      </c>
      <c r="T13" s="10">
        <v>1806.8793565833334</v>
      </c>
      <c r="U13" s="10">
        <v>1803.8988925833332</v>
      </c>
      <c r="V13" s="10">
        <v>1800.9184127499998</v>
      </c>
    </row>
    <row r="14" spans="1:31" s="14" customFormat="1" ht="15.75" x14ac:dyDescent="0.25">
      <c r="A14" s="44" t="s">
        <v>36</v>
      </c>
      <c r="C14" s="9">
        <v>353.91401642235923</v>
      </c>
      <c r="D14" s="9">
        <v>364.01145903593198</v>
      </c>
      <c r="E14" s="9">
        <v>369.95781302207558</v>
      </c>
      <c r="F14" s="9">
        <v>375.69702886886722</v>
      </c>
      <c r="G14" s="9">
        <v>381.41595986995725</v>
      </c>
      <c r="H14" s="9">
        <v>387.11571829794843</v>
      </c>
      <c r="I14" s="30"/>
      <c r="J14" s="34">
        <v>543.95158008658018</v>
      </c>
      <c r="K14" s="34">
        <v>553.14797671515146</v>
      </c>
      <c r="L14" s="34">
        <v>561.09246146212126</v>
      </c>
      <c r="M14" s="34">
        <v>568.75982777045442</v>
      </c>
      <c r="N14" s="34">
        <v>576.42720970378787</v>
      </c>
      <c r="O14" s="34">
        <v>584.09458162045451</v>
      </c>
      <c r="P14" s="30"/>
      <c r="Q14" s="9">
        <v>16041.016666666668</v>
      </c>
      <c r="R14" s="9">
        <v>16378.983497416668</v>
      </c>
      <c r="S14" s="9">
        <v>16601.968934041666</v>
      </c>
      <c r="T14" s="9">
        <v>16822.286122599995</v>
      </c>
      <c r="U14" s="9">
        <v>17042.603483734165</v>
      </c>
      <c r="V14" s="9">
        <v>17262.920685860834</v>
      </c>
    </row>
    <row r="15" spans="1:31" x14ac:dyDescent="0.25">
      <c r="A15" s="46" t="s">
        <v>37</v>
      </c>
      <c r="C15" s="10">
        <v>59.869240136973097</v>
      </c>
      <c r="D15" s="10">
        <v>58.852917093644656</v>
      </c>
      <c r="E15" s="10">
        <v>59.86270116178278</v>
      </c>
      <c r="F15" s="10">
        <v>60.944182841333479</v>
      </c>
      <c r="G15" s="10">
        <v>62.032830981172452</v>
      </c>
      <c r="H15" s="10">
        <v>63.128621112560189</v>
      </c>
      <c r="I15" s="31"/>
      <c r="J15" s="36">
        <v>99.471428571428575</v>
      </c>
      <c r="K15" s="36">
        <v>97.950050890909083</v>
      </c>
      <c r="L15" s="36">
        <v>99.159767041666683</v>
      </c>
      <c r="M15" s="36">
        <v>100.47687685833333</v>
      </c>
      <c r="N15" s="36">
        <v>101.79399419999999</v>
      </c>
      <c r="O15" s="36">
        <v>103.11110405833335</v>
      </c>
      <c r="P15" s="31"/>
      <c r="Q15" s="10">
        <v>2971.6249999999995</v>
      </c>
      <c r="R15" s="10">
        <v>2951.8792764999998</v>
      </c>
      <c r="S15" s="10">
        <v>2968.8185083333333</v>
      </c>
      <c r="T15" s="10">
        <v>2986.4978699166663</v>
      </c>
      <c r="U15" s="10">
        <v>3004.1773621666666</v>
      </c>
      <c r="V15" s="10">
        <v>3021.8566800833332</v>
      </c>
    </row>
    <row r="16" spans="1:31" x14ac:dyDescent="0.25">
      <c r="A16" s="45" t="s">
        <v>38</v>
      </c>
      <c r="C16" s="10">
        <v>30.000833333333343</v>
      </c>
      <c r="D16" s="10">
        <v>35.242035663483819</v>
      </c>
      <c r="E16" s="10">
        <v>36.072177135190955</v>
      </c>
      <c r="F16" s="10">
        <v>36.961369509603813</v>
      </c>
      <c r="G16" s="10">
        <v>37.847447677491203</v>
      </c>
      <c r="H16" s="10">
        <v>38.730418850686107</v>
      </c>
      <c r="I16" s="31"/>
      <c r="J16" s="36">
        <v>42.858333333333341</v>
      </c>
      <c r="K16" s="36">
        <v>48.373527474999996</v>
      </c>
      <c r="L16" s="36">
        <v>49.598900000000008</v>
      </c>
      <c r="M16" s="36">
        <v>50.909625125000005</v>
      </c>
      <c r="N16" s="36">
        <v>52.220355433333332</v>
      </c>
      <c r="O16" s="36">
        <v>53.531083358333333</v>
      </c>
      <c r="P16" s="31"/>
      <c r="Q16" s="10">
        <v>1025.4199999999998</v>
      </c>
      <c r="R16" s="10">
        <v>1087.0175979166665</v>
      </c>
      <c r="S16" s="10">
        <v>1104.7683184583334</v>
      </c>
      <c r="T16" s="10">
        <v>1122.1549642666666</v>
      </c>
      <c r="U16" s="10">
        <v>1139.5415834841665</v>
      </c>
      <c r="V16" s="10">
        <v>1156.9281743608333</v>
      </c>
    </row>
    <row r="17" spans="1:22" x14ac:dyDescent="0.25">
      <c r="A17" s="46" t="s">
        <v>39</v>
      </c>
      <c r="C17" s="10">
        <v>29.80280008069397</v>
      </c>
      <c r="D17" s="10">
        <v>32.561218676120944</v>
      </c>
      <c r="E17" s="10">
        <v>32.599953595069934</v>
      </c>
      <c r="F17" s="10">
        <v>32.640317759306349</v>
      </c>
      <c r="G17" s="10">
        <v>32.681737351348104</v>
      </c>
      <c r="H17" s="10">
        <v>32.724170009034317</v>
      </c>
      <c r="I17" s="31"/>
      <c r="J17" s="36">
        <v>41.22</v>
      </c>
      <c r="K17" s="36">
        <v>43.811301912121216</v>
      </c>
      <c r="L17" s="36">
        <v>43.956305125</v>
      </c>
      <c r="M17" s="36">
        <v>44.102038799999995</v>
      </c>
      <c r="N17" s="36">
        <v>44.247776975000001</v>
      </c>
      <c r="O17" s="36">
        <v>44.393512066666673</v>
      </c>
      <c r="P17" s="31"/>
      <c r="Q17" s="10">
        <v>1387.8050000000001</v>
      </c>
      <c r="R17" s="10">
        <v>1396.0290750833333</v>
      </c>
      <c r="S17" s="10">
        <v>1404.2088150833335</v>
      </c>
      <c r="T17" s="10">
        <v>1412.8534028333333</v>
      </c>
      <c r="U17" s="10">
        <v>1421.4979722500002</v>
      </c>
      <c r="V17" s="10">
        <v>1430.1425497499997</v>
      </c>
    </row>
    <row r="18" spans="1:22" x14ac:dyDescent="0.25">
      <c r="A18" s="47" t="s">
        <v>40</v>
      </c>
      <c r="C18" s="10">
        <v>27.003393772473412</v>
      </c>
      <c r="D18" s="10">
        <v>26.464090770589987</v>
      </c>
      <c r="E18" s="10">
        <v>27.526272591665411</v>
      </c>
      <c r="F18" s="10">
        <v>28.407723931359556</v>
      </c>
      <c r="G18" s="10">
        <v>29.286761255501009</v>
      </c>
      <c r="H18" s="10">
        <v>30.163414921262575</v>
      </c>
      <c r="I18" s="31"/>
      <c r="J18" s="36">
        <v>36.583888888888893</v>
      </c>
      <c r="K18" s="36">
        <v>37.589199641666667</v>
      </c>
      <c r="L18" s="36">
        <v>39.159052466666658</v>
      </c>
      <c r="M18" s="36">
        <v>40.475683408333339</v>
      </c>
      <c r="N18" s="36">
        <v>41.792316508333329</v>
      </c>
      <c r="O18" s="36">
        <v>43.108946616666678</v>
      </c>
      <c r="P18" s="31"/>
      <c r="Q18" s="10">
        <v>1874.9999999999998</v>
      </c>
      <c r="R18" s="10">
        <v>1955.6194216666665</v>
      </c>
      <c r="S18" s="10">
        <v>2002.6037741666664</v>
      </c>
      <c r="T18" s="10">
        <v>2048.2732925</v>
      </c>
      <c r="U18" s="10">
        <v>2093.9428066666665</v>
      </c>
      <c r="V18" s="10">
        <v>2139.6123141666671</v>
      </c>
    </row>
    <row r="19" spans="1:22" x14ac:dyDescent="0.25">
      <c r="A19" s="47" t="s">
        <v>41</v>
      </c>
      <c r="C19" s="10">
        <v>13.235235015992213</v>
      </c>
      <c r="D19" s="10">
        <v>11.726925940218353</v>
      </c>
      <c r="E19" s="10">
        <v>11.438869483344515</v>
      </c>
      <c r="F19" s="10">
        <v>11.207028908434815</v>
      </c>
      <c r="G19" s="10">
        <v>10.974933393564973</v>
      </c>
      <c r="H19" s="10">
        <v>10.742574562267297</v>
      </c>
      <c r="I19" s="31"/>
      <c r="J19" s="36">
        <v>19.741666666666667</v>
      </c>
      <c r="K19" s="36">
        <v>17.228537666666664</v>
      </c>
      <c r="L19" s="36">
        <v>17.018290666666669</v>
      </c>
      <c r="M19" s="36">
        <v>16.890997583333338</v>
      </c>
      <c r="N19" s="36">
        <v>16.763705166666668</v>
      </c>
      <c r="O19" s="36">
        <v>16.636412000000004</v>
      </c>
      <c r="P19" s="31"/>
      <c r="Q19" s="10">
        <v>691.64166666666665</v>
      </c>
      <c r="R19" s="10">
        <v>691.35621583333329</v>
      </c>
      <c r="S19" s="10">
        <v>700.80154416666664</v>
      </c>
      <c r="T19" s="10">
        <v>710.44698333333326</v>
      </c>
      <c r="U19" s="10">
        <v>720.09237833333327</v>
      </c>
      <c r="V19" s="10">
        <v>729.73779833333333</v>
      </c>
    </row>
    <row r="20" spans="1:22" x14ac:dyDescent="0.25">
      <c r="A20" s="47" t="s">
        <v>42</v>
      </c>
      <c r="C20" s="10">
        <v>38.736352205313388</v>
      </c>
      <c r="D20" s="10">
        <v>38.670518326072532</v>
      </c>
      <c r="E20" s="10">
        <v>39.246138445133994</v>
      </c>
      <c r="F20" s="10">
        <v>39.852168116568109</v>
      </c>
      <c r="G20" s="10">
        <v>40.458054271436019</v>
      </c>
      <c r="H20" s="10">
        <v>41.063807030748471</v>
      </c>
      <c r="I20" s="31"/>
      <c r="J20" s="36">
        <v>64.775000000000006</v>
      </c>
      <c r="K20" s="36">
        <v>64.517490833333341</v>
      </c>
      <c r="L20" s="36">
        <v>65.394283333333334</v>
      </c>
      <c r="M20" s="36">
        <v>66.3220575</v>
      </c>
      <c r="N20" s="36">
        <v>67.249827499999995</v>
      </c>
      <c r="O20" s="36">
        <v>68.177603333333337</v>
      </c>
      <c r="P20" s="31"/>
      <c r="Q20" s="10">
        <v>1495.2249999999999</v>
      </c>
      <c r="R20" s="10">
        <v>1553.6702499999999</v>
      </c>
      <c r="S20" s="10">
        <v>1569.3169166666667</v>
      </c>
      <c r="T20" s="10">
        <v>1587.6755000000001</v>
      </c>
      <c r="U20" s="10">
        <v>1606.0341666666668</v>
      </c>
      <c r="V20" s="10">
        <v>1624.3928333333333</v>
      </c>
    </row>
    <row r="21" spans="1:22" x14ac:dyDescent="0.25">
      <c r="A21" s="47" t="s">
        <v>43</v>
      </c>
      <c r="C21" s="10">
        <v>67.713705500341803</v>
      </c>
      <c r="D21" s="10">
        <v>72.552721834997655</v>
      </c>
      <c r="E21" s="10">
        <v>74.124056103472626</v>
      </c>
      <c r="F21" s="10">
        <v>75.697999488025985</v>
      </c>
      <c r="G21" s="10">
        <v>77.271794278988807</v>
      </c>
      <c r="H21" s="10">
        <v>78.845448477538824</v>
      </c>
      <c r="I21" s="31"/>
      <c r="J21" s="36">
        <v>106.39166666666667</v>
      </c>
      <c r="K21" s="36">
        <v>112.14122916666666</v>
      </c>
      <c r="L21" s="36">
        <v>114.42158000000001</v>
      </c>
      <c r="M21" s="36">
        <v>116.70620666666667</v>
      </c>
      <c r="N21" s="36">
        <v>118.99083416666666</v>
      </c>
      <c r="O21" s="36">
        <v>121.27546333333332</v>
      </c>
      <c r="P21" s="31"/>
      <c r="Q21" s="10">
        <v>2666.75</v>
      </c>
      <c r="R21" s="10">
        <v>2747.9081583333332</v>
      </c>
      <c r="S21" s="10">
        <v>2809.5535666666669</v>
      </c>
      <c r="T21" s="10">
        <v>2870.6034499999996</v>
      </c>
      <c r="U21" s="10">
        <v>2931.653491666666</v>
      </c>
      <c r="V21" s="10">
        <v>2992.7034583333334</v>
      </c>
    </row>
    <row r="22" spans="1:22" x14ac:dyDescent="0.25">
      <c r="A22" s="47" t="s">
        <v>44</v>
      </c>
      <c r="C22" s="10">
        <v>17.333651095264528</v>
      </c>
      <c r="D22" s="10">
        <v>18.108292123657087</v>
      </c>
      <c r="E22" s="10">
        <v>18.361726158707391</v>
      </c>
      <c r="F22" s="10">
        <v>18.613137516441622</v>
      </c>
      <c r="G22" s="10">
        <v>18.862392670902249</v>
      </c>
      <c r="H22" s="10">
        <v>19.109518223151859</v>
      </c>
      <c r="I22" s="31"/>
      <c r="J22" s="36">
        <v>23.453030303030303</v>
      </c>
      <c r="K22" s="36">
        <v>24.747345124999999</v>
      </c>
      <c r="L22" s="36">
        <v>25.199291725000002</v>
      </c>
      <c r="M22" s="36">
        <v>25.651452724999995</v>
      </c>
      <c r="N22" s="36">
        <v>26.103613175</v>
      </c>
      <c r="O22" s="36">
        <v>26.555774891666669</v>
      </c>
      <c r="P22" s="31"/>
      <c r="Q22" s="10">
        <v>847.64166666666665</v>
      </c>
      <c r="R22" s="10">
        <v>838.74394799999982</v>
      </c>
      <c r="S22" s="10">
        <v>840.99301433333335</v>
      </c>
      <c r="T22" s="10">
        <v>843.06054725000001</v>
      </c>
      <c r="U22" s="10">
        <v>845.12807166666676</v>
      </c>
      <c r="V22" s="10">
        <v>847.19555333333335</v>
      </c>
    </row>
    <row r="23" spans="1:22" x14ac:dyDescent="0.25">
      <c r="A23" s="47" t="s">
        <v>45</v>
      </c>
      <c r="C23" s="10">
        <v>23.065922173612716</v>
      </c>
      <c r="D23" s="10">
        <v>21.464963433927615</v>
      </c>
      <c r="E23" s="10">
        <v>21.730283954979697</v>
      </c>
      <c r="F23" s="10">
        <v>21.782063361000485</v>
      </c>
      <c r="G23" s="10">
        <v>21.832650731684609</v>
      </c>
      <c r="H23" s="10">
        <v>21.882049374102934</v>
      </c>
      <c r="I23" s="31"/>
      <c r="J23" s="36">
        <v>36.216666666666669</v>
      </c>
      <c r="K23" s="36">
        <v>34.101406833333328</v>
      </c>
      <c r="L23" s="36">
        <v>34.359610166666663</v>
      </c>
      <c r="M23" s="36">
        <v>34.280483166666663</v>
      </c>
      <c r="N23" s="36">
        <v>34.201359166666663</v>
      </c>
      <c r="O23" s="36">
        <v>34.122231333333332</v>
      </c>
      <c r="P23" s="31"/>
      <c r="Q23" s="10">
        <v>1128.5250000000001</v>
      </c>
      <c r="R23" s="10">
        <v>1120.091275</v>
      </c>
      <c r="S23" s="10">
        <v>1142.5961499999999</v>
      </c>
      <c r="T23" s="10">
        <v>1162.83095</v>
      </c>
      <c r="U23" s="10">
        <v>1183.0656583333332</v>
      </c>
      <c r="V23" s="10">
        <v>1203.3005416666665</v>
      </c>
    </row>
    <row r="24" spans="1:22" x14ac:dyDescent="0.25">
      <c r="A24" s="47" t="s">
        <v>46</v>
      </c>
      <c r="C24" s="10">
        <v>16.836262687722986</v>
      </c>
      <c r="D24" s="10">
        <v>18.07739999096183</v>
      </c>
      <c r="E24" s="10">
        <v>18.329659560273413</v>
      </c>
      <c r="F24" s="10">
        <v>18.568973591056785</v>
      </c>
      <c r="G24" s="10">
        <v>18.804590767505928</v>
      </c>
      <c r="H24" s="10">
        <v>19.036705131377129</v>
      </c>
      <c r="I24" s="31"/>
      <c r="J24" s="36">
        <v>27.328787878787875</v>
      </c>
      <c r="K24" s="36">
        <v>27.594233545454543</v>
      </c>
      <c r="L24" s="36">
        <v>27.75330337878788</v>
      </c>
      <c r="M24" s="36">
        <v>27.898582545454545</v>
      </c>
      <c r="N24" s="36">
        <v>28.043861212121215</v>
      </c>
      <c r="O24" s="36">
        <v>28.189139212121212</v>
      </c>
      <c r="P24" s="31"/>
      <c r="Q24" s="10">
        <v>767.02500000000009</v>
      </c>
      <c r="R24" s="10">
        <v>806.86233333333337</v>
      </c>
      <c r="S24" s="10">
        <v>805.73303083333326</v>
      </c>
      <c r="T24" s="10">
        <v>803.24083000000007</v>
      </c>
      <c r="U24" s="10">
        <v>800.7486458333334</v>
      </c>
      <c r="V24" s="10">
        <v>798.25641166666662</v>
      </c>
    </row>
    <row r="25" spans="1:22" x14ac:dyDescent="0.25">
      <c r="A25" s="47" t="s">
        <v>47</v>
      </c>
      <c r="C25" s="10">
        <v>30.31662042063779</v>
      </c>
      <c r="D25" s="10">
        <v>30.290375182257478</v>
      </c>
      <c r="E25" s="10">
        <v>30.665974832454843</v>
      </c>
      <c r="F25" s="10">
        <v>31.022063845736184</v>
      </c>
      <c r="G25" s="10">
        <v>31.362766490361924</v>
      </c>
      <c r="H25" s="10">
        <v>31.688990605218674</v>
      </c>
      <c r="I25" s="31"/>
      <c r="J25" s="36">
        <v>45.911111111111111</v>
      </c>
      <c r="K25" s="36">
        <v>45.093653625000002</v>
      </c>
      <c r="L25" s="36">
        <v>45.072077558333334</v>
      </c>
      <c r="M25" s="36">
        <v>45.045823391666659</v>
      </c>
      <c r="N25" s="36">
        <v>45.019566199999993</v>
      </c>
      <c r="O25" s="36">
        <v>44.993311416666664</v>
      </c>
      <c r="P25" s="31"/>
      <c r="Q25" s="10">
        <v>1184.3583333333333</v>
      </c>
      <c r="R25" s="10">
        <v>1229.8059457499999</v>
      </c>
      <c r="S25" s="10">
        <v>1252.5752953333333</v>
      </c>
      <c r="T25" s="10">
        <v>1274.6483324999999</v>
      </c>
      <c r="U25" s="10">
        <v>1296.7213466666667</v>
      </c>
      <c r="V25" s="10">
        <v>1318.7943708333335</v>
      </c>
    </row>
    <row r="26" spans="1:22" ht="15.75" x14ac:dyDescent="0.25">
      <c r="A26" s="13" t="s">
        <v>48</v>
      </c>
      <c r="C26" s="60"/>
      <c r="D26" s="60"/>
      <c r="E26" s="60"/>
      <c r="F26" s="60"/>
      <c r="G26" s="60"/>
      <c r="H26" s="60"/>
      <c r="J26" s="60"/>
      <c r="K26" s="60"/>
      <c r="L26" s="60"/>
      <c r="M26" s="60"/>
      <c r="N26" s="60"/>
      <c r="O26" s="60"/>
      <c r="Q26" s="60"/>
      <c r="R26" s="60"/>
      <c r="S26" s="60"/>
      <c r="T26" s="60"/>
      <c r="U26" s="60"/>
      <c r="V26" s="60"/>
    </row>
    <row r="27" spans="1:22" s="14" customFormat="1" ht="15.75" x14ac:dyDescent="0.25">
      <c r="A27" s="44" t="s">
        <v>30</v>
      </c>
      <c r="C27" s="17">
        <f t="shared" ref="C27:H36" si="0">C8/C$7</f>
        <v>0.17626797178657083</v>
      </c>
      <c r="D27" s="17">
        <f t="shared" si="0"/>
        <v>0.17870021871452035</v>
      </c>
      <c r="E27" s="17">
        <f t="shared" si="0"/>
        <v>0.17730904321845448</v>
      </c>
      <c r="F27" s="17">
        <f t="shared" si="0"/>
        <v>0.17603223891994332</v>
      </c>
      <c r="G27" s="17">
        <f t="shared" si="0"/>
        <v>0.17480249780483489</v>
      </c>
      <c r="H27" s="17">
        <f t="shared" si="0"/>
        <v>0.17361835125717057</v>
      </c>
      <c r="I27" s="15"/>
      <c r="J27" s="17">
        <f t="shared" ref="J27:O36" si="1">J8/J$7</f>
        <v>0.2197700015458329</v>
      </c>
      <c r="K27" s="17">
        <f t="shared" si="1"/>
        <v>0.22540403023149902</v>
      </c>
      <c r="L27" s="17">
        <f t="shared" si="1"/>
        <v>0.22411033251159934</v>
      </c>
      <c r="M27" s="17">
        <f t="shared" si="1"/>
        <v>0.22291809896751669</v>
      </c>
      <c r="N27" s="17">
        <f t="shared" si="1"/>
        <v>0.22175405583730617</v>
      </c>
      <c r="O27" s="17">
        <f t="shared" si="1"/>
        <v>0.22061721613763777</v>
      </c>
      <c r="P27" s="15"/>
      <c r="Q27" s="17">
        <f t="shared" ref="Q27:V36" si="2">Q8/Q$7</f>
        <v>0.20484711791872179</v>
      </c>
      <c r="R27" s="17">
        <f t="shared" si="2"/>
        <v>0.20229255563840623</v>
      </c>
      <c r="S27" s="17">
        <f t="shared" si="2"/>
        <v>0.20104297752602893</v>
      </c>
      <c r="T27" s="17">
        <f t="shared" si="2"/>
        <v>0.19967272081192103</v>
      </c>
      <c r="U27" s="17">
        <f t="shared" si="2"/>
        <v>0.19833336501224608</v>
      </c>
      <c r="V27" s="17">
        <f t="shared" si="2"/>
        <v>0.19702387575634536</v>
      </c>
    </row>
    <row r="28" spans="1:22" x14ac:dyDescent="0.25">
      <c r="A28" s="45" t="s">
        <v>31</v>
      </c>
      <c r="C28" s="18">
        <f t="shared" si="0"/>
        <v>1.8452888675691904E-3</v>
      </c>
      <c r="D28" s="18">
        <f t="shared" si="0"/>
        <v>1.3544549624045226E-3</v>
      </c>
      <c r="E28" s="18">
        <f t="shared" si="0"/>
        <v>1.5285484041111931E-3</v>
      </c>
      <c r="F28" s="18">
        <f t="shared" si="0"/>
        <v>1.7044470666623534E-3</v>
      </c>
      <c r="G28" s="18">
        <f t="shared" si="0"/>
        <v>1.8818140339719627E-3</v>
      </c>
      <c r="H28" s="18">
        <f t="shared" si="0"/>
        <v>2.0608980685349458E-3</v>
      </c>
      <c r="I28" s="16"/>
      <c r="J28" s="18">
        <f t="shared" si="1"/>
        <v>2.1706859719745054E-2</v>
      </c>
      <c r="K28" s="18">
        <f t="shared" si="1"/>
        <v>1.8870835134499993E-2</v>
      </c>
      <c r="L28" s="18">
        <f t="shared" si="1"/>
        <v>1.8634714793336459E-2</v>
      </c>
      <c r="M28" s="18">
        <f t="shared" si="1"/>
        <v>1.8411751111607526E-2</v>
      </c>
      <c r="N28" s="18">
        <f t="shared" si="1"/>
        <v>1.8194059411295524E-2</v>
      </c>
      <c r="O28" s="18">
        <f t="shared" si="1"/>
        <v>1.7981455655202202E-2</v>
      </c>
      <c r="P28" s="16"/>
      <c r="Q28" s="18">
        <f t="shared" si="2"/>
        <v>1.5294404375376944E-2</v>
      </c>
      <c r="R28" s="18">
        <f t="shared" si="2"/>
        <v>1.4423654289340455E-2</v>
      </c>
      <c r="S28" s="18">
        <f t="shared" si="2"/>
        <v>1.4252217006776386E-2</v>
      </c>
      <c r="T28" s="18">
        <f t="shared" si="2"/>
        <v>1.4089682591508591E-2</v>
      </c>
      <c r="U28" s="18">
        <f t="shared" si="2"/>
        <v>1.393081336723544E-2</v>
      </c>
      <c r="V28" s="18">
        <f t="shared" si="2"/>
        <v>1.3775487017928583E-2</v>
      </c>
    </row>
    <row r="29" spans="1:22" x14ac:dyDescent="0.25">
      <c r="A29" s="45" t="s">
        <v>32</v>
      </c>
      <c r="C29" s="18">
        <f t="shared" si="0"/>
        <v>2.5366015118536219E-3</v>
      </c>
      <c r="D29" s="18">
        <f t="shared" si="0"/>
        <v>1.484339292459041E-3</v>
      </c>
      <c r="E29" s="18">
        <f t="shared" si="0"/>
        <v>1.5225744617636762E-3</v>
      </c>
      <c r="F29" s="18">
        <f t="shared" si="0"/>
        <v>1.5438403845427218E-3</v>
      </c>
      <c r="G29" s="18">
        <f t="shared" si="0"/>
        <v>1.5669212870373771E-3</v>
      </c>
      <c r="H29" s="18">
        <f t="shared" si="0"/>
        <v>1.5919647418655616E-3</v>
      </c>
      <c r="I29" s="16"/>
      <c r="J29" s="18">
        <f t="shared" si="1"/>
        <v>8.2117910944189704E-3</v>
      </c>
      <c r="K29" s="18">
        <f t="shared" si="1"/>
        <v>7.4336897433819483E-3</v>
      </c>
      <c r="L29" s="18">
        <f t="shared" si="1"/>
        <v>7.4989843899592604E-3</v>
      </c>
      <c r="M29" s="18">
        <f t="shared" si="1"/>
        <v>7.471359326271223E-3</v>
      </c>
      <c r="N29" s="18">
        <f t="shared" si="1"/>
        <v>7.4443874451660579E-3</v>
      </c>
      <c r="O29" s="18">
        <f t="shared" si="1"/>
        <v>7.4180458314048918E-3</v>
      </c>
      <c r="P29" s="16"/>
      <c r="Q29" s="18">
        <f t="shared" si="2"/>
        <v>1.3596219462826648E-2</v>
      </c>
      <c r="R29" s="18">
        <f t="shared" si="2"/>
        <v>1.3450212230805196E-2</v>
      </c>
      <c r="S29" s="18">
        <f t="shared" si="2"/>
        <v>1.3379418270188903E-2</v>
      </c>
      <c r="T29" s="18">
        <f t="shared" si="2"/>
        <v>1.3311082741557753E-2</v>
      </c>
      <c r="U29" s="18">
        <f t="shared" si="2"/>
        <v>1.324428812028026E-2</v>
      </c>
      <c r="V29" s="18">
        <f t="shared" si="2"/>
        <v>1.3178982356581874E-2</v>
      </c>
    </row>
    <row r="30" spans="1:22" x14ac:dyDescent="0.25">
      <c r="A30" s="45" t="s">
        <v>33</v>
      </c>
      <c r="C30" s="18">
        <f t="shared" si="0"/>
        <v>8.1920303476949365E-3</v>
      </c>
      <c r="D30" s="18">
        <f t="shared" si="0"/>
        <v>7.2320940455153611E-3</v>
      </c>
      <c r="E30" s="18">
        <f t="shared" si="0"/>
        <v>7.0498668695248351E-3</v>
      </c>
      <c r="F30" s="18">
        <f t="shared" si="0"/>
        <v>6.9147510626799708E-3</v>
      </c>
      <c r="G30" s="18">
        <f t="shared" si="0"/>
        <v>6.7759175491955391E-3</v>
      </c>
      <c r="H30" s="18">
        <f t="shared" si="0"/>
        <v>6.634413364074364E-3</v>
      </c>
      <c r="I30" s="16"/>
      <c r="J30" s="18">
        <f t="shared" si="1"/>
        <v>8.9528843227362574E-3</v>
      </c>
      <c r="K30" s="18">
        <f t="shared" si="1"/>
        <v>8.6055555775089807E-3</v>
      </c>
      <c r="L30" s="18">
        <f t="shared" si="1"/>
        <v>8.314651723913883E-3</v>
      </c>
      <c r="M30" s="18">
        <f t="shared" si="1"/>
        <v>8.0910711493290561E-3</v>
      </c>
      <c r="N30" s="18">
        <f t="shared" si="1"/>
        <v>7.8727775053027797E-3</v>
      </c>
      <c r="O30" s="18">
        <f t="shared" si="1"/>
        <v>7.6595856819066657E-3</v>
      </c>
      <c r="P30" s="16"/>
      <c r="Q30" s="18">
        <f t="shared" si="2"/>
        <v>7.6771507175254694E-3</v>
      </c>
      <c r="R30" s="18">
        <f t="shared" si="2"/>
        <v>7.5965058225228284E-3</v>
      </c>
      <c r="S30" s="18">
        <f t="shared" si="2"/>
        <v>7.5086139440973107E-3</v>
      </c>
      <c r="T30" s="18">
        <f t="shared" si="2"/>
        <v>7.4169900846271916E-3</v>
      </c>
      <c r="U30" s="18">
        <f t="shared" si="2"/>
        <v>7.3274323710773633E-3</v>
      </c>
      <c r="V30" s="18">
        <f t="shared" si="2"/>
        <v>7.2398718406939764E-3</v>
      </c>
    </row>
    <row r="31" spans="1:22" x14ac:dyDescent="0.25">
      <c r="A31" s="45" t="s">
        <v>34</v>
      </c>
      <c r="C31" s="18">
        <f t="shared" si="0"/>
        <v>6.5654703581846871E-2</v>
      </c>
      <c r="D31" s="18">
        <f t="shared" si="0"/>
        <v>6.5532715867163208E-2</v>
      </c>
      <c r="E31" s="18">
        <f t="shared" si="0"/>
        <v>6.4858672124338879E-2</v>
      </c>
      <c r="F31" s="18">
        <f t="shared" si="0"/>
        <v>6.4453725621219968E-2</v>
      </c>
      <c r="G31" s="18">
        <f t="shared" si="0"/>
        <v>6.4067017084207825E-2</v>
      </c>
      <c r="H31" s="18">
        <f t="shared" si="0"/>
        <v>6.3697266783622322E-2</v>
      </c>
      <c r="I31" s="16"/>
      <c r="J31" s="18">
        <f t="shared" si="1"/>
        <v>8.091064616902767E-2</v>
      </c>
      <c r="K31" s="18">
        <f t="shared" si="1"/>
        <v>8.4956449458921335E-2</v>
      </c>
      <c r="L31" s="18">
        <f t="shared" si="1"/>
        <v>8.4673163703532214E-2</v>
      </c>
      <c r="M31" s="18">
        <f t="shared" si="1"/>
        <v>8.4710474769490188E-2</v>
      </c>
      <c r="N31" s="18">
        <f t="shared" si="1"/>
        <v>8.4746904984520005E-2</v>
      </c>
      <c r="O31" s="18">
        <f t="shared" si="1"/>
        <v>8.4782479812100991E-2</v>
      </c>
      <c r="P31" s="16"/>
      <c r="Q31" s="18">
        <f t="shared" si="2"/>
        <v>7.8444907097595065E-2</v>
      </c>
      <c r="R31" s="18">
        <f t="shared" si="2"/>
        <v>7.8543294969741259E-2</v>
      </c>
      <c r="S31" s="18">
        <f t="shared" si="2"/>
        <v>7.8804609900792438E-2</v>
      </c>
      <c r="T31" s="18">
        <f t="shared" si="2"/>
        <v>7.8891926319967443E-2</v>
      </c>
      <c r="U31" s="18">
        <f t="shared" si="2"/>
        <v>7.8977272455556746E-2</v>
      </c>
      <c r="V31" s="18">
        <f t="shared" si="2"/>
        <v>7.9060715031157885E-2</v>
      </c>
    </row>
    <row r="32" spans="1:22" x14ac:dyDescent="0.25">
      <c r="A32" s="45" t="s">
        <v>35</v>
      </c>
      <c r="C32" s="18">
        <f t="shared" si="0"/>
        <v>9.8039347477606217E-2</v>
      </c>
      <c r="D32" s="18">
        <f t="shared" si="0"/>
        <v>0.1030966145469782</v>
      </c>
      <c r="E32" s="18">
        <f t="shared" si="0"/>
        <v>0.10234938135871588</v>
      </c>
      <c r="F32" s="18">
        <f t="shared" si="0"/>
        <v>0.10141547478483832</v>
      </c>
      <c r="G32" s="18">
        <f t="shared" si="0"/>
        <v>0.10051082785042219</v>
      </c>
      <c r="H32" s="18">
        <f t="shared" si="0"/>
        <v>9.9633808299073395E-2</v>
      </c>
      <c r="I32" s="16"/>
      <c r="J32" s="18">
        <f t="shared" si="1"/>
        <v>9.998782023990492E-2</v>
      </c>
      <c r="K32" s="18">
        <f t="shared" si="1"/>
        <v>0.10553750031718673</v>
      </c>
      <c r="L32" s="18">
        <f t="shared" si="1"/>
        <v>0.10498881790085754</v>
      </c>
      <c r="M32" s="18">
        <f t="shared" si="1"/>
        <v>0.10423344261081867</v>
      </c>
      <c r="N32" s="18">
        <f t="shared" si="1"/>
        <v>0.10349592649102182</v>
      </c>
      <c r="O32" s="18">
        <f t="shared" si="1"/>
        <v>0.102775649157023</v>
      </c>
      <c r="P32" s="16"/>
      <c r="Q32" s="18">
        <f t="shared" si="2"/>
        <v>8.9834436265397707E-2</v>
      </c>
      <c r="R32" s="18">
        <f t="shared" si="2"/>
        <v>8.827888832599648E-2</v>
      </c>
      <c r="S32" s="18">
        <f t="shared" si="2"/>
        <v>8.7098118404173877E-2</v>
      </c>
      <c r="T32" s="18">
        <f t="shared" si="2"/>
        <v>8.5963039074260034E-2</v>
      </c>
      <c r="U32" s="18">
        <f t="shared" si="2"/>
        <v>8.4853558698096257E-2</v>
      </c>
      <c r="V32" s="18">
        <f t="shared" si="2"/>
        <v>8.3768819509983022E-2</v>
      </c>
    </row>
    <row r="33" spans="1:22" s="14" customFormat="1" ht="15.75" x14ac:dyDescent="0.25">
      <c r="A33" s="44" t="s">
        <v>36</v>
      </c>
      <c r="C33" s="17">
        <f t="shared" si="0"/>
        <v>0.82373202821342917</v>
      </c>
      <c r="D33" s="17">
        <f t="shared" si="0"/>
        <v>0.82129978128547965</v>
      </c>
      <c r="E33" s="17">
        <f t="shared" si="0"/>
        <v>0.82269095678154558</v>
      </c>
      <c r="F33" s="17">
        <f t="shared" si="0"/>
        <v>0.82396776108005665</v>
      </c>
      <c r="G33" s="17">
        <f t="shared" si="0"/>
        <v>0.82519750219516508</v>
      </c>
      <c r="H33" s="17">
        <f t="shared" si="0"/>
        <v>0.82638164874282949</v>
      </c>
      <c r="I33" s="15"/>
      <c r="J33" s="17">
        <f t="shared" si="1"/>
        <v>0.78022999845416707</v>
      </c>
      <c r="K33" s="17">
        <f t="shared" si="1"/>
        <v>0.77459596976850065</v>
      </c>
      <c r="L33" s="17">
        <f t="shared" si="1"/>
        <v>0.77588966748840094</v>
      </c>
      <c r="M33" s="17">
        <f t="shared" si="1"/>
        <v>0.77708190103248309</v>
      </c>
      <c r="N33" s="17">
        <f t="shared" si="1"/>
        <v>0.77824594416269377</v>
      </c>
      <c r="O33" s="17">
        <f t="shared" si="1"/>
        <v>0.77938278386236204</v>
      </c>
      <c r="P33" s="15"/>
      <c r="Q33" s="17">
        <f t="shared" si="2"/>
        <v>0.79515288208127866</v>
      </c>
      <c r="R33" s="17">
        <f t="shared" si="2"/>
        <v>0.79770744436159391</v>
      </c>
      <c r="S33" s="17">
        <f t="shared" si="2"/>
        <v>0.79895702247397138</v>
      </c>
      <c r="T33" s="17">
        <f t="shared" si="2"/>
        <v>0.80032727918807878</v>
      </c>
      <c r="U33" s="17">
        <f t="shared" si="2"/>
        <v>0.80166663498775403</v>
      </c>
      <c r="V33" s="17">
        <f t="shared" si="2"/>
        <v>0.80297612424365428</v>
      </c>
    </row>
    <row r="34" spans="1:22" x14ac:dyDescent="0.25">
      <c r="A34" s="46" t="s">
        <v>37</v>
      </c>
      <c r="C34" s="18">
        <f t="shared" si="0"/>
        <v>0.13934517514777367</v>
      </c>
      <c r="D34" s="18">
        <f t="shared" si="0"/>
        <v>0.13278672068466815</v>
      </c>
      <c r="E34" s="18">
        <f t="shared" si="0"/>
        <v>0.133119239980414</v>
      </c>
      <c r="F34" s="18">
        <f t="shared" si="0"/>
        <v>0.13366100348947527</v>
      </c>
      <c r="G34" s="18">
        <f t="shared" si="0"/>
        <v>0.13420869225611645</v>
      </c>
      <c r="H34" s="18">
        <f t="shared" si="0"/>
        <v>0.13476160107171592</v>
      </c>
      <c r="I34" s="16"/>
      <c r="J34" s="18">
        <f t="shared" si="1"/>
        <v>0.14267922991999824</v>
      </c>
      <c r="K34" s="18">
        <f t="shared" si="1"/>
        <v>0.1371635038950681</v>
      </c>
      <c r="L34" s="18">
        <f t="shared" si="1"/>
        <v>0.13712007193555922</v>
      </c>
      <c r="M34" s="18">
        <f t="shared" si="1"/>
        <v>0.13727896849703694</v>
      </c>
      <c r="N34" s="18">
        <f t="shared" si="1"/>
        <v>0.13743411447731693</v>
      </c>
      <c r="O34" s="18">
        <f t="shared" si="1"/>
        <v>0.13758562715160669</v>
      </c>
      <c r="P34" s="16"/>
      <c r="Q34" s="18">
        <f t="shared" si="2"/>
        <v>0.14730339306515977</v>
      </c>
      <c r="R34" s="18">
        <f t="shared" si="2"/>
        <v>0.14376570280397194</v>
      </c>
      <c r="S34" s="18">
        <f t="shared" si="2"/>
        <v>0.14287211385030438</v>
      </c>
      <c r="T34" s="18">
        <f t="shared" si="2"/>
        <v>0.14208388188810459</v>
      </c>
      <c r="U34" s="18">
        <f t="shared" si="2"/>
        <v>0.14131343014188646</v>
      </c>
      <c r="V34" s="18">
        <f t="shared" si="2"/>
        <v>0.14056015254594284</v>
      </c>
    </row>
    <row r="35" spans="1:22" x14ac:dyDescent="0.25">
      <c r="A35" s="45" t="s">
        <v>38</v>
      </c>
      <c r="C35" s="18">
        <f t="shared" si="0"/>
        <v>6.9826698415548991E-2</v>
      </c>
      <c r="D35" s="18">
        <f t="shared" si="0"/>
        <v>7.9514739066544646E-2</v>
      </c>
      <c r="E35" s="18">
        <f t="shared" si="0"/>
        <v>8.0215237727045488E-2</v>
      </c>
      <c r="F35" s="18">
        <f t="shared" si="0"/>
        <v>8.1062597095786171E-2</v>
      </c>
      <c r="G35" s="18">
        <f t="shared" si="0"/>
        <v>8.1883357210789709E-2</v>
      </c>
      <c r="H35" s="18">
        <f t="shared" si="0"/>
        <v>8.2678397888500232E-2</v>
      </c>
      <c r="I35" s="16"/>
      <c r="J35" s="18">
        <f t="shared" si="1"/>
        <v>6.1474878600577543E-2</v>
      </c>
      <c r="K35" s="18">
        <f t="shared" si="1"/>
        <v>6.7739449483544462E-2</v>
      </c>
      <c r="L35" s="18">
        <f t="shared" si="1"/>
        <v>6.8586332328381169E-2</v>
      </c>
      <c r="M35" s="18">
        <f t="shared" si="1"/>
        <v>6.9556509340797643E-2</v>
      </c>
      <c r="N35" s="18">
        <f t="shared" si="1"/>
        <v>7.0503749883025157E-2</v>
      </c>
      <c r="O35" s="18">
        <f t="shared" si="1"/>
        <v>7.1428850881031611E-2</v>
      </c>
      <c r="P35" s="16"/>
      <c r="Q35" s="18">
        <f t="shared" si="2"/>
        <v>5.0830049322130526E-2</v>
      </c>
      <c r="R35" s="18">
        <f t="shared" si="2"/>
        <v>5.2941138267032707E-2</v>
      </c>
      <c r="S35" s="18">
        <f t="shared" si="2"/>
        <v>5.3166128050582163E-2</v>
      </c>
      <c r="T35" s="18">
        <f t="shared" si="2"/>
        <v>5.3386990497824867E-2</v>
      </c>
      <c r="U35" s="18">
        <f t="shared" si="2"/>
        <v>5.360287044947469E-2</v>
      </c>
      <c r="V35" s="18">
        <f t="shared" si="2"/>
        <v>5.3813935566386091E-2</v>
      </c>
    </row>
    <row r="36" spans="1:22" x14ac:dyDescent="0.25">
      <c r="A36" s="46" t="s">
        <v>39</v>
      </c>
      <c r="C36" s="18">
        <f t="shared" si="0"/>
        <v>6.9365777611961318E-2</v>
      </c>
      <c r="D36" s="18">
        <f t="shared" si="0"/>
        <v>7.346615364228691E-2</v>
      </c>
      <c r="E36" s="18">
        <f t="shared" si="0"/>
        <v>7.2493906251310122E-2</v>
      </c>
      <c r="F36" s="18">
        <f t="shared" si="0"/>
        <v>7.158579248297571E-2</v>
      </c>
      <c r="G36" s="18">
        <f t="shared" si="0"/>
        <v>7.0707287757245024E-2</v>
      </c>
      <c r="H36" s="18">
        <f t="shared" si="0"/>
        <v>6.9856769662327997E-2</v>
      </c>
      <c r="I36" s="16"/>
      <c r="J36" s="18">
        <f t="shared" si="1"/>
        <v>5.9124895879816584E-2</v>
      </c>
      <c r="K36" s="18">
        <f t="shared" si="1"/>
        <v>6.135077650101535E-2</v>
      </c>
      <c r="L36" s="18">
        <f t="shared" si="1"/>
        <v>6.078364139589737E-2</v>
      </c>
      <c r="M36" s="18">
        <f t="shared" si="1"/>
        <v>6.0255479513127125E-2</v>
      </c>
      <c r="N36" s="18">
        <f t="shared" si="1"/>
        <v>5.9739811704421157E-2</v>
      </c>
      <c r="O36" s="18">
        <f t="shared" si="1"/>
        <v>5.9236192405614306E-2</v>
      </c>
      <c r="P36" s="16"/>
      <c r="Q36" s="18">
        <f t="shared" si="2"/>
        <v>6.8793466676580692E-2</v>
      </c>
      <c r="R36" s="18">
        <f t="shared" si="2"/>
        <v>6.7990958408062907E-2</v>
      </c>
      <c r="S36" s="18">
        <f t="shared" si="2"/>
        <v>6.7576472302045332E-2</v>
      </c>
      <c r="T36" s="18">
        <f t="shared" si="2"/>
        <v>6.7217089968652624E-2</v>
      </c>
      <c r="U36" s="18">
        <f t="shared" si="2"/>
        <v>6.6865810563697128E-2</v>
      </c>
      <c r="V36" s="18">
        <f t="shared" si="2"/>
        <v>6.6522365630444155E-2</v>
      </c>
    </row>
    <row r="37" spans="1:22" x14ac:dyDescent="0.25">
      <c r="A37" s="47" t="s">
        <v>40</v>
      </c>
      <c r="C37" s="18">
        <f t="shared" ref="C37:H44" si="3">C18/C$7</f>
        <v>6.2850181933173432E-2</v>
      </c>
      <c r="D37" s="18">
        <f t="shared" si="3"/>
        <v>5.9709526780746633E-2</v>
      </c>
      <c r="E37" s="18">
        <f t="shared" si="3"/>
        <v>6.1211345558785574E-2</v>
      </c>
      <c r="F37" s="18">
        <f t="shared" si="3"/>
        <v>6.2302991204310654E-2</v>
      </c>
      <c r="G37" s="18">
        <f t="shared" si="3"/>
        <v>6.3362220720038484E-2</v>
      </c>
      <c r="H37" s="18">
        <f t="shared" si="3"/>
        <v>6.4390287906527344E-2</v>
      </c>
      <c r="I37" s="16"/>
      <c r="J37" s="18">
        <f t="shared" ref="J37:O44" si="4">J18/J$7</f>
        <v>5.2474978685937285E-2</v>
      </c>
      <c r="K37" s="18">
        <f t="shared" si="4"/>
        <v>5.2637709573061214E-2</v>
      </c>
      <c r="L37" s="18">
        <f t="shared" si="4"/>
        <v>5.4149906270972006E-2</v>
      </c>
      <c r="M37" s="18">
        <f t="shared" si="4"/>
        <v>5.5300883558939889E-2</v>
      </c>
      <c r="N37" s="18">
        <f t="shared" si="4"/>
        <v>5.6424645249636404E-2</v>
      </c>
      <c r="O37" s="18">
        <f t="shared" si="4"/>
        <v>5.7522140900981511E-2</v>
      </c>
      <c r="P37" s="16"/>
      <c r="Q37" s="18">
        <f t="shared" ref="Q37:V44" si="5">Q18/Q$7</f>
        <v>9.2943713287233276E-2</v>
      </c>
      <c r="R37" s="18">
        <f t="shared" si="5"/>
        <v>9.5244748933757922E-2</v>
      </c>
      <c r="S37" s="18">
        <f t="shared" si="5"/>
        <v>9.6373770783452883E-2</v>
      </c>
      <c r="T37" s="18">
        <f t="shared" si="5"/>
        <v>9.7447456265639235E-2</v>
      </c>
      <c r="U37" s="18">
        <f t="shared" si="5"/>
        <v>9.849692773052042E-2</v>
      </c>
      <c r="V37" s="18">
        <f t="shared" si="5"/>
        <v>9.9522996987451748E-2</v>
      </c>
    </row>
    <row r="38" spans="1:22" x14ac:dyDescent="0.25">
      <c r="A38" s="47" t="s">
        <v>41</v>
      </c>
      <c r="C38" s="18">
        <f t="shared" si="3"/>
        <v>3.0804903105600454E-2</v>
      </c>
      <c r="D38" s="18">
        <f t="shared" si="3"/>
        <v>2.6458842079753409E-2</v>
      </c>
      <c r="E38" s="18">
        <f t="shared" si="3"/>
        <v>2.5437101605934685E-2</v>
      </c>
      <c r="F38" s="18">
        <f t="shared" si="3"/>
        <v>2.457892878696576E-2</v>
      </c>
      <c r="G38" s="18">
        <f t="shared" si="3"/>
        <v>2.3744385594708484E-2</v>
      </c>
      <c r="H38" s="18">
        <f t="shared" si="3"/>
        <v>2.2932332785507242E-2</v>
      </c>
      <c r="I38" s="16"/>
      <c r="J38" s="18">
        <f t="shared" si="4"/>
        <v>2.8316933191671823E-2</v>
      </c>
      <c r="K38" s="18">
        <f t="shared" si="4"/>
        <v>2.4125833236983914E-2</v>
      </c>
      <c r="L38" s="18">
        <f t="shared" si="4"/>
        <v>2.3533226328103798E-2</v>
      </c>
      <c r="M38" s="18">
        <f t="shared" si="4"/>
        <v>2.3077734874216785E-2</v>
      </c>
      <c r="N38" s="18">
        <f t="shared" si="4"/>
        <v>2.263301477701183E-2</v>
      </c>
      <c r="O38" s="18">
        <f t="shared" si="4"/>
        <v>2.2198687517472334E-2</v>
      </c>
      <c r="P38" s="16"/>
      <c r="Q38" s="18">
        <f t="shared" si="5"/>
        <v>3.428466387422445E-2</v>
      </c>
      <c r="R38" s="18">
        <f t="shared" si="5"/>
        <v>3.3671198225634379E-2</v>
      </c>
      <c r="S38" s="18">
        <f t="shared" si="5"/>
        <v>3.3725536850300199E-2</v>
      </c>
      <c r="T38" s="18">
        <f t="shared" si="5"/>
        <v>3.3799811573450141E-2</v>
      </c>
      <c r="U38" s="18">
        <f t="shared" si="5"/>
        <v>3.3872408893968281E-2</v>
      </c>
      <c r="V38" s="18">
        <f t="shared" si="5"/>
        <v>3.3943388820625732E-2</v>
      </c>
    </row>
    <row r="39" spans="1:22" x14ac:dyDescent="0.25">
      <c r="A39" s="47" t="s">
        <v>42</v>
      </c>
      <c r="C39" s="18">
        <f t="shared" si="3"/>
        <v>9.0158548367842095E-2</v>
      </c>
      <c r="D39" s="18">
        <f t="shared" si="3"/>
        <v>8.7250242966291969E-2</v>
      </c>
      <c r="E39" s="18">
        <f t="shared" si="3"/>
        <v>8.7273310769305668E-2</v>
      </c>
      <c r="F39" s="18">
        <f t="shared" si="3"/>
        <v>8.7402612248647815E-2</v>
      </c>
      <c r="G39" s="18">
        <f t="shared" si="3"/>
        <v>8.7531432454604832E-2</v>
      </c>
      <c r="H39" s="18">
        <f t="shared" si="3"/>
        <v>8.7659516143979724E-2</v>
      </c>
      <c r="I39" s="16"/>
      <c r="J39" s="18">
        <f t="shared" si="4"/>
        <v>9.2911575221133427E-2</v>
      </c>
      <c r="K39" s="18">
        <f t="shared" si="4"/>
        <v>9.0346508498233669E-2</v>
      </c>
      <c r="L39" s="18">
        <f t="shared" si="4"/>
        <v>9.0428498395656309E-2</v>
      </c>
      <c r="M39" s="18">
        <f t="shared" si="4"/>
        <v>9.0614118659740728E-2</v>
      </c>
      <c r="N39" s="18">
        <f t="shared" si="4"/>
        <v>9.0795341747330879E-2</v>
      </c>
      <c r="O39" s="18">
        <f t="shared" si="4"/>
        <v>9.0972338992737531E-2</v>
      </c>
      <c r="P39" s="16"/>
      <c r="Q39" s="18">
        <f t="shared" si="5"/>
        <v>7.4118273973281801E-2</v>
      </c>
      <c r="R39" s="18">
        <f t="shared" si="5"/>
        <v>7.5668573981017548E-2</v>
      </c>
      <c r="S39" s="18">
        <f t="shared" si="5"/>
        <v>7.5522173065095483E-2</v>
      </c>
      <c r="T39" s="18">
        <f t="shared" si="5"/>
        <v>7.5534324163081326E-2</v>
      </c>
      <c r="U39" s="18">
        <f t="shared" si="5"/>
        <v>7.5546204386897256E-2</v>
      </c>
      <c r="V39" s="18">
        <f t="shared" si="5"/>
        <v>7.5557820446194413E-2</v>
      </c>
    </row>
    <row r="40" spans="1:22" x14ac:dyDescent="0.25">
      <c r="A40" s="47" t="s">
        <v>43</v>
      </c>
      <c r="C40" s="18">
        <f t="shared" si="3"/>
        <v>0.15760310522168827</v>
      </c>
      <c r="D40" s="18">
        <f t="shared" si="3"/>
        <v>0.16369686474311751</v>
      </c>
      <c r="E40" s="18">
        <f t="shared" si="3"/>
        <v>0.16483282279716599</v>
      </c>
      <c r="F40" s="18">
        <f t="shared" si="3"/>
        <v>0.16601864365064897</v>
      </c>
      <c r="G40" s="18">
        <f t="shared" si="3"/>
        <v>0.16717835208285606</v>
      </c>
      <c r="H40" s="18">
        <f t="shared" si="3"/>
        <v>0.16831254487731209</v>
      </c>
      <c r="I40" s="16"/>
      <c r="J40" s="18">
        <f t="shared" si="4"/>
        <v>0.15260543945043231</v>
      </c>
      <c r="K40" s="18">
        <f t="shared" si="4"/>
        <v>0.15703599726283968</v>
      </c>
      <c r="L40" s="18">
        <f t="shared" si="4"/>
        <v>0.15822440641664334</v>
      </c>
      <c r="M40" s="18">
        <f t="shared" si="4"/>
        <v>0.15945268373529511</v>
      </c>
      <c r="N40" s="18">
        <f t="shared" si="4"/>
        <v>0.16065191324040906</v>
      </c>
      <c r="O40" s="18">
        <f t="shared" si="4"/>
        <v>0.16182312111970656</v>
      </c>
      <c r="P40" s="16"/>
      <c r="Q40" s="18">
        <f t="shared" si="5"/>
        <v>0.13219074528465566</v>
      </c>
      <c r="R40" s="18">
        <f t="shared" si="5"/>
        <v>0.13383167488203337</v>
      </c>
      <c r="S40" s="18">
        <f t="shared" si="5"/>
        <v>0.13520761067697423</v>
      </c>
      <c r="T40" s="18">
        <f t="shared" si="5"/>
        <v>0.13657015651873422</v>
      </c>
      <c r="U40" s="18">
        <f t="shared" si="5"/>
        <v>0.1379019814582676</v>
      </c>
      <c r="V40" s="18">
        <f t="shared" si="5"/>
        <v>0.13920410501285049</v>
      </c>
    </row>
    <row r="41" spans="1:22" x14ac:dyDescent="0.25">
      <c r="A41" s="47" t="s">
        <v>44</v>
      </c>
      <c r="C41" s="18">
        <f t="shared" si="3"/>
        <v>4.0343933584157755E-2</v>
      </c>
      <c r="D41" s="18">
        <f t="shared" si="3"/>
        <v>4.0856780717842933E-2</v>
      </c>
      <c r="E41" s="18">
        <f t="shared" si="3"/>
        <v>4.0831753053871392E-2</v>
      </c>
      <c r="F41" s="18">
        <f t="shared" si="3"/>
        <v>4.0821790079821701E-2</v>
      </c>
      <c r="G41" s="18">
        <f t="shared" si="3"/>
        <v>4.0808987968830243E-2</v>
      </c>
      <c r="H41" s="18">
        <f t="shared" si="3"/>
        <v>4.0793371153622492E-2</v>
      </c>
      <c r="I41" s="16"/>
      <c r="J41" s="18">
        <f t="shared" si="4"/>
        <v>3.3640416660185586E-2</v>
      </c>
      <c r="K41" s="18">
        <f t="shared" si="4"/>
        <v>3.4654730023836823E-2</v>
      </c>
      <c r="L41" s="18">
        <f t="shared" si="4"/>
        <v>3.4846075148656029E-2</v>
      </c>
      <c r="M41" s="18">
        <f t="shared" si="4"/>
        <v>3.5046919058834676E-2</v>
      </c>
      <c r="N41" s="18">
        <f t="shared" si="4"/>
        <v>3.5243012022064354E-2</v>
      </c>
      <c r="O41" s="18">
        <f t="shared" si="4"/>
        <v>3.5434524499900942E-2</v>
      </c>
      <c r="P41" s="16"/>
      <c r="Q41" s="18">
        <f t="shared" si="5"/>
        <v>4.2017580819722254E-2</v>
      </c>
      <c r="R41" s="18">
        <f t="shared" si="5"/>
        <v>4.0849439242573331E-2</v>
      </c>
      <c r="S41" s="18">
        <f t="shared" si="5"/>
        <v>4.0472143835628478E-2</v>
      </c>
      <c r="T41" s="18">
        <f t="shared" si="5"/>
        <v>4.0108957192503285E-2</v>
      </c>
      <c r="U41" s="18">
        <f t="shared" si="5"/>
        <v>3.97539600092989E-2</v>
      </c>
      <c r="V41" s="18">
        <f t="shared" si="5"/>
        <v>3.9406877565581269E-2</v>
      </c>
    </row>
    <row r="42" spans="1:22" x14ac:dyDescent="0.25">
      <c r="A42" s="47" t="s">
        <v>45</v>
      </c>
      <c r="C42" s="18">
        <f t="shared" si="3"/>
        <v>5.3685748438989316E-2</v>
      </c>
      <c r="D42" s="18">
        <f t="shared" si="3"/>
        <v>4.8430260465633784E-2</v>
      </c>
      <c r="E42" s="18">
        <f t="shared" si="3"/>
        <v>4.8322558596674822E-2</v>
      </c>
      <c r="F42" s="18">
        <f t="shared" si="3"/>
        <v>4.7771785774574096E-2</v>
      </c>
      <c r="G42" s="18">
        <f t="shared" si="3"/>
        <v>4.7235173001748995E-2</v>
      </c>
      <c r="H42" s="18">
        <f t="shared" si="3"/>
        <v>4.6711934403359558E-2</v>
      </c>
      <c r="I42" s="16"/>
      <c r="J42" s="18">
        <f t="shared" si="4"/>
        <v>5.1948244681724667E-2</v>
      </c>
      <c r="K42" s="18">
        <f t="shared" si="4"/>
        <v>4.7753609175973807E-2</v>
      </c>
      <c r="L42" s="18">
        <f t="shared" si="4"/>
        <v>4.7513143266576956E-2</v>
      </c>
      <c r="M42" s="18">
        <f t="shared" si="4"/>
        <v>4.6836541061434617E-2</v>
      </c>
      <c r="N42" s="18">
        <f t="shared" si="4"/>
        <v>4.6175941399414111E-2</v>
      </c>
      <c r="O42" s="18">
        <f t="shared" si="4"/>
        <v>4.5530776153389914E-2</v>
      </c>
      <c r="P42" s="16"/>
      <c r="Q42" s="18">
        <f t="shared" si="5"/>
        <v>5.5940962153319972E-2</v>
      </c>
      <c r="R42" s="18">
        <f t="shared" si="5"/>
        <v>5.4551929219105386E-2</v>
      </c>
      <c r="S42" s="18">
        <f t="shared" si="5"/>
        <v>5.4986563432388363E-2</v>
      </c>
      <c r="T42" s="18">
        <f t="shared" si="5"/>
        <v>5.5322167485839402E-2</v>
      </c>
      <c r="U42" s="18">
        <f t="shared" si="5"/>
        <v>5.5650198409582907E-2</v>
      </c>
      <c r="V42" s="18">
        <f t="shared" si="5"/>
        <v>5.5970923045436445E-2</v>
      </c>
    </row>
    <row r="43" spans="1:22" x14ac:dyDescent="0.25">
      <c r="A43" s="47" t="s">
        <v>46</v>
      </c>
      <c r="C43" s="18">
        <f t="shared" si="3"/>
        <v>3.9186266063962423E-2</v>
      </c>
      <c r="D43" s="18">
        <f t="shared" si="3"/>
        <v>4.0787080434524239E-2</v>
      </c>
      <c r="E43" s="18">
        <f t="shared" si="3"/>
        <v>4.0760445192223924E-2</v>
      </c>
      <c r="F43" s="18">
        <f t="shared" si="3"/>
        <v>4.0724931047347021E-2</v>
      </c>
      <c r="G43" s="18">
        <f t="shared" si="3"/>
        <v>4.0683932933584646E-2</v>
      </c>
      <c r="H43" s="18">
        <f t="shared" si="3"/>
        <v>4.0637935969808664E-2</v>
      </c>
      <c r="I43" s="16"/>
      <c r="J43" s="18">
        <f t="shared" si="4"/>
        <v>3.9199702519527577E-2</v>
      </c>
      <c r="K43" s="18">
        <f t="shared" si="4"/>
        <v>3.8641345522206952E-2</v>
      </c>
      <c r="L43" s="18">
        <f t="shared" si="4"/>
        <v>3.8377812587535795E-2</v>
      </c>
      <c r="M43" s="18">
        <f t="shared" si="4"/>
        <v>3.8117114644888539E-2</v>
      </c>
      <c r="N43" s="18">
        <f t="shared" si="4"/>
        <v>3.7862579835900141E-2</v>
      </c>
      <c r="O43" s="18">
        <f t="shared" si="4"/>
        <v>3.7613993495496802E-2</v>
      </c>
      <c r="P43" s="16"/>
      <c r="Q43" s="18">
        <f t="shared" si="5"/>
        <v>3.8021414231541394E-2</v>
      </c>
      <c r="R43" s="18">
        <f t="shared" si="5"/>
        <v>3.9296705438190492E-2</v>
      </c>
      <c r="S43" s="18">
        <f t="shared" si="5"/>
        <v>3.8775284171478797E-2</v>
      </c>
      <c r="T43" s="18">
        <f t="shared" si="5"/>
        <v>3.8214517534749706E-2</v>
      </c>
      <c r="U43" s="18">
        <f t="shared" si="5"/>
        <v>3.7666397213834413E-2</v>
      </c>
      <c r="V43" s="18">
        <f t="shared" si="5"/>
        <v>3.7130497860523755E-2</v>
      </c>
    </row>
    <row r="44" spans="1:22" x14ac:dyDescent="0.25">
      <c r="A44" s="47" t="s">
        <v>47</v>
      </c>
      <c r="C44" s="18">
        <f t="shared" si="3"/>
        <v>7.0561690322731518E-2</v>
      </c>
      <c r="D44" s="18">
        <f t="shared" si="3"/>
        <v>6.8342569704069406E-2</v>
      </c>
      <c r="E44" s="18">
        <f t="shared" si="3"/>
        <v>6.8193235248813808E-2</v>
      </c>
      <c r="F44" s="18">
        <f t="shared" si="3"/>
        <v>6.8036685219503443E-2</v>
      </c>
      <c r="G44" s="18">
        <f t="shared" si="3"/>
        <v>6.7853680214642206E-2</v>
      </c>
      <c r="H44" s="18">
        <f t="shared" si="3"/>
        <v>6.7646956880168169E-2</v>
      </c>
      <c r="I44" s="16"/>
      <c r="J44" s="18">
        <f t="shared" si="4"/>
        <v>6.585370364316194E-2</v>
      </c>
      <c r="K44" s="18">
        <f t="shared" si="4"/>
        <v>6.3146506595736729E-2</v>
      </c>
      <c r="L44" s="18">
        <f t="shared" si="4"/>
        <v>6.2326553414418881E-2</v>
      </c>
      <c r="M44" s="18">
        <f t="shared" si="4"/>
        <v>6.1544948088171222E-2</v>
      </c>
      <c r="N44" s="18">
        <f t="shared" si="4"/>
        <v>6.0781819826163652E-2</v>
      </c>
      <c r="O44" s="18">
        <f t="shared" si="4"/>
        <v>6.0036530744423951E-2</v>
      </c>
      <c r="P44" s="16"/>
      <c r="Q44" s="18">
        <f t="shared" si="5"/>
        <v>5.8708619393428696E-2</v>
      </c>
      <c r="R44" s="18">
        <f t="shared" si="5"/>
        <v>5.9895374960213806E-2</v>
      </c>
      <c r="S44" s="18">
        <f t="shared" si="5"/>
        <v>6.0279225455721105E-2</v>
      </c>
      <c r="T44" s="18">
        <f t="shared" si="5"/>
        <v>6.0641926099499595E-2</v>
      </c>
      <c r="U44" s="18">
        <f t="shared" si="5"/>
        <v>6.0996445730325984E-2</v>
      </c>
      <c r="V44" s="18">
        <f t="shared" si="5"/>
        <v>6.1343060762217273E-2</v>
      </c>
    </row>
    <row r="45" spans="1:22" x14ac:dyDescent="0.25">
      <c r="A45" s="39" t="s">
        <v>49</v>
      </c>
      <c r="C45" s="32"/>
      <c r="D45" s="32"/>
      <c r="E45" s="32"/>
      <c r="F45" s="32"/>
      <c r="G45" s="32"/>
      <c r="H45" s="32"/>
      <c r="I45" s="16"/>
      <c r="J45" s="32"/>
      <c r="K45" s="32"/>
      <c r="L45" s="32"/>
      <c r="M45" s="32"/>
      <c r="N45" s="32"/>
      <c r="O45" s="32"/>
      <c r="P45" s="16"/>
      <c r="Q45" s="32"/>
      <c r="R45" s="32"/>
      <c r="S45" s="32"/>
      <c r="T45" s="32"/>
      <c r="U45" s="32"/>
      <c r="V45" s="32"/>
    </row>
    <row r="46" spans="1:22" x14ac:dyDescent="0.25">
      <c r="A46" s="39" t="s">
        <v>50</v>
      </c>
      <c r="C46" s="32"/>
      <c r="D46" s="32"/>
      <c r="E46" s="32"/>
      <c r="F46" s="32"/>
      <c r="G46" s="32"/>
      <c r="H46" s="32"/>
      <c r="I46" s="16"/>
      <c r="J46" s="32"/>
      <c r="K46" s="32"/>
      <c r="L46" s="32"/>
      <c r="M46" s="32"/>
      <c r="N46" s="32"/>
      <c r="O46" s="32"/>
      <c r="P46" s="16"/>
      <c r="Q46" s="32"/>
      <c r="R46" s="32"/>
      <c r="S46" s="32"/>
      <c r="T46" s="32"/>
      <c r="U46" s="32"/>
      <c r="V46" s="32"/>
    </row>
    <row r="47" spans="1:22" x14ac:dyDescent="0.25">
      <c r="A47" s="39" t="s">
        <v>51</v>
      </c>
      <c r="C47" s="32"/>
      <c r="D47" s="32"/>
      <c r="E47" s="32"/>
      <c r="F47" s="32"/>
      <c r="G47" s="32"/>
      <c r="H47" s="32"/>
      <c r="I47" s="16"/>
      <c r="J47" s="32"/>
      <c r="K47" s="32"/>
      <c r="L47" s="32"/>
      <c r="M47" s="32"/>
      <c r="N47" s="32"/>
      <c r="O47" s="32"/>
      <c r="P47" s="16"/>
      <c r="Q47" s="32"/>
      <c r="R47" s="32"/>
      <c r="S47" s="32"/>
      <c r="T47" s="32"/>
      <c r="U47" s="32"/>
      <c r="V47" s="32"/>
    </row>
    <row r="48" spans="1:22" ht="15.75" x14ac:dyDescent="0.25">
      <c r="A48" s="13"/>
      <c r="C48" s="2"/>
      <c r="D48" s="2"/>
      <c r="E48" s="2"/>
      <c r="F48" s="2"/>
      <c r="G48" s="2"/>
      <c r="H48" s="2"/>
      <c r="I48" s="16"/>
      <c r="J48" s="60"/>
      <c r="K48" s="60"/>
      <c r="L48" s="60"/>
      <c r="M48" s="60"/>
      <c r="N48" s="60"/>
      <c r="O48" s="60"/>
      <c r="P48" s="16"/>
      <c r="Q48" s="60"/>
      <c r="R48" s="60"/>
      <c r="S48" s="60"/>
      <c r="T48" s="60"/>
      <c r="U48" s="60"/>
      <c r="V48" s="60"/>
    </row>
    <row r="49" spans="1:28" s="6" customFormat="1" ht="15.95" customHeight="1" x14ac:dyDescent="0.25">
      <c r="A49" t="s">
        <v>7</v>
      </c>
      <c r="C49" s="20" t="s">
        <v>8</v>
      </c>
      <c r="D49" s="21"/>
      <c r="E49" s="22"/>
      <c r="F49" s="22"/>
      <c r="G49" s="22"/>
      <c r="H49" s="23"/>
    </row>
    <row r="50" spans="1:28" s="6" customFormat="1" ht="15.95" customHeight="1" x14ac:dyDescent="0.25">
      <c r="C50" s="24" t="s">
        <v>9</v>
      </c>
      <c r="D50" s="23"/>
      <c r="E50" s="22"/>
      <c r="F50" s="22"/>
      <c r="G50" s="22"/>
      <c r="H50" s="23"/>
    </row>
    <row r="51" spans="1:28" s="6" customFormat="1" ht="15.95" customHeight="1" x14ac:dyDescent="0.25">
      <c r="C51" s="24" t="s">
        <v>10</v>
      </c>
      <c r="D51" s="23"/>
      <c r="E51" s="22"/>
      <c r="F51" s="22"/>
      <c r="G51" s="22"/>
      <c r="H51" s="23"/>
    </row>
    <row r="52" spans="1:28" s="6" customFormat="1" ht="15.95" customHeight="1" x14ac:dyDescent="0.25">
      <c r="C52" s="25" t="s">
        <v>11</v>
      </c>
      <c r="D52" s="23"/>
      <c r="E52" s="22"/>
      <c r="F52" s="22"/>
      <c r="G52" s="22"/>
      <c r="H52" s="23"/>
    </row>
    <row r="53" spans="1:28" s="6" customFormat="1" ht="15.95" customHeight="1" x14ac:dyDescent="0.25">
      <c r="C53" s="26" t="s">
        <v>12</v>
      </c>
      <c r="D53" s="23"/>
      <c r="E53" s="22"/>
      <c r="F53" s="22"/>
      <c r="G53" s="22"/>
      <c r="H53" s="23"/>
    </row>
    <row r="54" spans="1:28" s="6" customFormat="1" ht="15.95" customHeight="1" x14ac:dyDescent="0.25">
      <c r="C54" s="12" t="s">
        <v>13</v>
      </c>
      <c r="D54" s="23"/>
      <c r="E54" s="22"/>
      <c r="F54" s="22"/>
      <c r="G54" s="22"/>
      <c r="H54" s="23"/>
    </row>
    <row r="55" spans="1:28" s="6" customFormat="1" ht="15.95" customHeight="1" x14ac:dyDescent="0.2">
      <c r="A55" s="27" t="s">
        <v>56</v>
      </c>
      <c r="D55" s="23"/>
      <c r="E55" s="22"/>
      <c r="F55" s="22"/>
      <c r="G55" s="22"/>
      <c r="H55" s="23"/>
    </row>
    <row r="56" spans="1:28" s="6" customFormat="1" ht="15.95" customHeight="1" x14ac:dyDescent="0.25">
      <c r="B56" s="28"/>
      <c r="D56" s="23"/>
      <c r="E56" s="22"/>
      <c r="F56" s="22"/>
      <c r="G56" s="22"/>
      <c r="H56" s="23"/>
      <c r="W56" s="28"/>
    </row>
    <row r="58" spans="1:28" s="11" customFormat="1" ht="18.75" x14ac:dyDescent="0.3">
      <c r="A58" s="11" t="s">
        <v>21</v>
      </c>
      <c r="T58" s="37"/>
      <c r="U58"/>
      <c r="V58"/>
      <c r="X58"/>
      <c r="Y58"/>
      <c r="Z58"/>
      <c r="AA58"/>
      <c r="AB58"/>
    </row>
    <row r="59" spans="1:28" x14ac:dyDescent="0.25">
      <c r="A59" s="43" t="s">
        <v>22</v>
      </c>
    </row>
    <row r="60" spans="1:28" x14ac:dyDescent="0.25">
      <c r="A60" s="38" t="s">
        <v>23</v>
      </c>
    </row>
    <row r="61" spans="1:28" s="11" customFormat="1" ht="18.75" x14ac:dyDescent="0.3">
      <c r="U61"/>
      <c r="V61"/>
      <c r="X61"/>
      <c r="Y61"/>
      <c r="Z61"/>
      <c r="AA61"/>
      <c r="AB61"/>
    </row>
    <row r="62" spans="1:28" x14ac:dyDescent="0.25">
      <c r="A62" s="37" t="s">
        <v>24</v>
      </c>
    </row>
    <row r="63" spans="1:28" x14ac:dyDescent="0.25">
      <c r="A63" s="39" t="s">
        <v>25</v>
      </c>
    </row>
    <row r="64" spans="1:28" x14ac:dyDescent="0.25">
      <c r="A64" s="40"/>
    </row>
    <row r="65" spans="1:28" s="41" customFormat="1" x14ac:dyDescent="0.25">
      <c r="A65" s="37" t="s">
        <v>26</v>
      </c>
      <c r="U65"/>
      <c r="V65"/>
      <c r="X65"/>
      <c r="Y65"/>
      <c r="Z65"/>
      <c r="AA65"/>
      <c r="AB65"/>
    </row>
    <row r="66" spans="1:28" s="41" customFormat="1" x14ac:dyDescent="0.25">
      <c r="A66" s="43" t="s">
        <v>28</v>
      </c>
      <c r="U66"/>
      <c r="V66"/>
      <c r="X66"/>
      <c r="Y66"/>
      <c r="Z66"/>
      <c r="AA66"/>
      <c r="AB66"/>
    </row>
    <row r="67" spans="1:28" s="41" customFormat="1" x14ac:dyDescent="0.25">
      <c r="A67" s="42" t="s">
        <v>27</v>
      </c>
      <c r="U67"/>
      <c r="V67"/>
      <c r="X67"/>
      <c r="Y67"/>
      <c r="Z67"/>
      <c r="AA67"/>
      <c r="AB67"/>
    </row>
    <row r="72" spans="1:28" ht="17.25" x14ac:dyDescent="0.3">
      <c r="A72" s="62"/>
    </row>
    <row r="73" spans="1:28" ht="15.75" x14ac:dyDescent="0.25">
      <c r="A73" s="63"/>
    </row>
  </sheetData>
  <mergeCells count="11">
    <mergeCell ref="Q48:V48"/>
    <mergeCell ref="C26:H26"/>
    <mergeCell ref="Q26:V26"/>
    <mergeCell ref="Q3:V3"/>
    <mergeCell ref="C3:H3"/>
    <mergeCell ref="J3:O3"/>
    <mergeCell ref="J26:O26"/>
    <mergeCell ref="J48:O48"/>
    <mergeCell ref="D4:H4"/>
    <mergeCell ref="K4:O4"/>
    <mergeCell ref="R4:V4"/>
  </mergeCells>
  <hyperlinks>
    <hyperlink ref="C54" r:id="rId1" xr:uid="{519CC934-A674-4210-B355-DF5868B01C65}"/>
    <hyperlink ref="C53" r:id="rId2" xr:uid="{EAB78A22-5F1F-4502-BEA3-3BE2553BA2AE}"/>
    <hyperlink ref="A67" r:id="rId3" xr:uid="{882AF670-B12A-43EB-9C18-11D23C8A3505}"/>
    <hyperlink ref="A60" r:id="rId4" xr:uid="{96DA9DB6-37B3-456B-9E37-0E69C0DA9FDF}"/>
  </hyperlinks>
  <pageMargins left="0.7" right="0.7" top="0.75" bottom="0.75" header="0.3" footer="0.3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47EC0-7321-48B5-8E9C-95837BA075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5542B-C40B-42DB-954E-5326DCD658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37FA7B-98EA-4E7C-9A3A-130565AEF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Gregory Miles</cp:lastModifiedBy>
  <cp:revision/>
  <dcterms:created xsi:type="dcterms:W3CDTF">2019-08-07T18:40:43Z</dcterms:created>
  <dcterms:modified xsi:type="dcterms:W3CDTF">2024-08-13T19:31:01Z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