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INDUSTRY_MANITOBA &amp; CANADA WIDE\"/>
    </mc:Choice>
  </mc:AlternateContent>
  <xr:revisionPtr revIDLastSave="0" documentId="13_ncr:1_{33C2F5D3-C5FB-4535-B138-94FC16EFFA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B13" i="2"/>
  <c r="B15" i="2"/>
  <c r="V44" i="1" l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S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V31" i="1"/>
  <c r="U31" i="1"/>
  <c r="T31" i="1"/>
  <c r="S31" i="1"/>
  <c r="R31" i="1"/>
  <c r="Q31" i="1"/>
  <c r="V30" i="1"/>
  <c r="U30" i="1"/>
  <c r="T30" i="1"/>
  <c r="S30" i="1"/>
  <c r="R30" i="1"/>
  <c r="Q30" i="1"/>
  <c r="V29" i="1"/>
  <c r="U29" i="1"/>
  <c r="T29" i="1"/>
  <c r="S29" i="1"/>
  <c r="R29" i="1"/>
  <c r="Q29" i="1"/>
  <c r="V28" i="1"/>
  <c r="U28" i="1"/>
  <c r="T28" i="1"/>
  <c r="S28" i="1"/>
  <c r="R28" i="1"/>
  <c r="Q28" i="1"/>
  <c r="V27" i="1"/>
  <c r="U27" i="1"/>
  <c r="T27" i="1"/>
  <c r="S27" i="1"/>
  <c r="R27" i="1"/>
  <c r="Q27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8" i="1"/>
  <c r="C27" i="1"/>
</calcChain>
</file>

<file path=xl/sharedStrings.xml><?xml version="1.0" encoding="utf-8"?>
<sst xmlns="http://schemas.openxmlformats.org/spreadsheetml/2006/main" count="89" uniqueCount="58">
  <si>
    <t>Summary Information:</t>
  </si>
  <si>
    <t>This model is highly accurate and can predict labour market trends on a monthly or quarterly basis if required.</t>
  </si>
  <si>
    <t>Winnipeg</t>
  </si>
  <si>
    <t>Canada</t>
  </si>
  <si>
    <t>WINNIPEG (CMA), MANITOBA</t>
  </si>
  <si>
    <t>CANADA WIDE</t>
  </si>
  <si>
    <t>Years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</si>
  <si>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</si>
  <si>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</si>
  <si>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</si>
  <si>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</si>
  <si>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</si>
  <si>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</si>
  <si>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</si>
  <si>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MANITOBA</t>
  </si>
  <si>
    <t>Manitoba</t>
  </si>
  <si>
    <t>Geography</t>
  </si>
  <si>
    <t>COMPARABLE EMPLOYMENT STATISTICS REPORTED BY PLACE OF WORK (PERSONS X1000), ESTIMATES FROM ACTUAL &amp; FORECAST FIGURES FOR WINNIPEG, MANITOBA, AND CANADA WIDE</t>
  </si>
  <si>
    <t>Employment Statistics Reported by Place of Work (Persons x1,000), Estimates from Actual &amp; Forecast Figures</t>
  </si>
  <si>
    <t>Actual and Forecast Figures</t>
  </si>
  <si>
    <t>Actual</t>
  </si>
  <si>
    <t>Last Update: November 2022</t>
  </si>
  <si>
    <t>Sources/Links</t>
  </si>
  <si>
    <t>Statistics Canada. Table 14-10-0388-01  Employment by industry, three-month moving average, unadjusted for seasonality (x 1,000)</t>
  </si>
  <si>
    <t>https://www150.statcan.gc.ca/t1/tbl1/en/tv.action?pid=1410038801</t>
  </si>
  <si>
    <t>Statistics Canada, Labour Force Survey</t>
  </si>
  <si>
    <t>Statistics Canada, Labour Force Survey. 0119_07 Table 1 - Labour force survey estimates (LFS), labour force, employed and unemployed by 2, 3 and 4 digit North American Industry Classification System (NAICS), 2017, for Canada and provinces, unadjusted for seasonality, monthly</t>
  </si>
  <si>
    <t>WEM LMI Database</t>
  </si>
  <si>
    <t>https://www.manitobalmi.ca/dashboard.php</t>
  </si>
  <si>
    <t>Forecast using Holt-Winters Seasonal Smoothing Method (annually averaged)</t>
  </si>
  <si>
    <t>Total all Industries</t>
  </si>
  <si>
    <t>Good Producing Sector</t>
  </si>
  <si>
    <t xml:space="preserve">[111-112, 1100, 1151-1152] Agriculture </t>
  </si>
  <si>
    <t>[21, 113-114, 1153, 2100] Forestry, fishing, mining, quarrying, oil and gas</t>
  </si>
  <si>
    <t xml:space="preserve">    22 Utilities</t>
  </si>
  <si>
    <t xml:space="preserve">    23 Construction</t>
  </si>
  <si>
    <t xml:space="preserve">    31-33 Manufacturing</t>
  </si>
  <si>
    <t>Services Producing Sector</t>
  </si>
  <si>
    <t xml:space="preserve">[41, 44-45] Wholesale and retail trade </t>
  </si>
  <si>
    <t xml:space="preserve">    48-49 Transportation and warehousing</t>
  </si>
  <si>
    <t>[52-53] Finance, insurance, real estate, rental and leasing</t>
  </si>
  <si>
    <t xml:space="preserve">    54 Professional, scientific and technical services</t>
  </si>
  <si>
    <t xml:space="preserve">[55-56] Business, building and other support services </t>
  </si>
  <si>
    <t xml:space="preserve">    61 Educational services</t>
  </si>
  <si>
    <t xml:space="preserve">    62 Health care and social assistance</t>
  </si>
  <si>
    <t>[51, 71] Information, culture and recreation</t>
  </si>
  <si>
    <t xml:space="preserve">    72 Accommodation and food services</t>
  </si>
  <si>
    <t xml:space="preserve">    81 Other services (except public administration)</t>
  </si>
  <si>
    <t xml:space="preserve">    91 Public administration</t>
  </si>
  <si>
    <t>% of Employed Persons by Place of Work</t>
  </si>
  <si>
    <t>Source: Statistics Canada, CANSIM Table 14-10-0388-01</t>
  </si>
  <si>
    <t>Source: Statistics Canada, CANSIM 0119_07 Table 1 - Labour force survey estimates (LFS)</t>
  </si>
  <si>
    <t>Source: WEM LMI Database (Forecast)</t>
  </si>
  <si>
    <t>Geograpgy</t>
  </si>
  <si>
    <t>Estimated Compound Annual Growth in Total Employed Workforce (2021 to 2026)</t>
  </si>
  <si>
    <t>Forecasts</t>
  </si>
  <si>
    <t>Number of Employed Persons by Place of Work</t>
  </si>
  <si>
    <t>This data series provides detailed industry workforce forecasts in Winnipeg, Manitoba, and Canada using Holt-Winters Seasonal Smoothing Method (annually averaged).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</si>
</sst>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 ;\-#,##0.00\ "/>
    <numFmt numFmtId="165" formatCode="0.0%"/>
    <numFmt numFmtId="166" formatCode="#,##0.0;\-#,##0.0"/>
    <numFmt numFmtId="168" formatCode="#,##0.000000000000_ ;\-#,##0.0000000000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u/>
      <sz val="9"/>
      <color theme="10"/>
      <name val="Calibri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Fill="0"/>
  </cellStyleXfs>
  <cellXfs count="62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top"/>
    </xf>
    <xf numFmtId="0" fontId="11" fillId="0" borderId="0" xfId="0" applyFont="1"/>
    <xf numFmtId="164" fontId="9" fillId="0" borderId="1" xfId="1" applyNumberFormat="1" applyFont="1" applyBorder="1"/>
    <xf numFmtId="164" fontId="8" fillId="0" borderId="1" xfId="1" applyNumberFormat="1" applyFont="1" applyBorder="1"/>
    <xf numFmtId="164" fontId="0" fillId="0" borderId="1" xfId="1" applyNumberFormat="1" applyFont="1" applyBorder="1"/>
    <xf numFmtId="0" fontId="12" fillId="0" borderId="0" xfId="0" applyFont="1"/>
    <xf numFmtId="0" fontId="13" fillId="0" borderId="0" xfId="3"/>
    <xf numFmtId="0" fontId="6" fillId="2" borderId="2" xfId="0" applyFont="1" applyFill="1" applyBorder="1" applyAlignment="1">
      <alignment vertical="top"/>
    </xf>
    <xf numFmtId="0" fontId="10" fillId="0" borderId="0" xfId="0" applyFont="1"/>
    <xf numFmtId="10" fontId="10" fillId="0" borderId="0" xfId="2" applyNumberFormat="1" applyFont="1" applyFill="1"/>
    <xf numFmtId="10" fontId="1" fillId="0" borderId="0" xfId="2" applyNumberFormat="1" applyFont="1" applyFill="1"/>
    <xf numFmtId="10" fontId="5" fillId="0" borderId="1" xfId="2" applyNumberFormat="1" applyFont="1" applyFill="1" applyBorder="1" applyAlignment="1">
      <alignment horizontal="center" vertical="top"/>
    </xf>
    <xf numFmtId="10" fontId="7" fillId="0" borderId="1" xfId="2" applyNumberFormat="1" applyFont="1" applyFill="1" applyBorder="1" applyAlignment="1">
      <alignment horizontal="center" vertical="top"/>
    </xf>
    <xf numFmtId="165" fontId="0" fillId="0" borderId="0" xfId="2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6" fillId="0" borderId="0" xfId="0" applyFont="1" applyAlignment="1">
      <alignment horizontal="left"/>
    </xf>
    <xf numFmtId="0" fontId="13" fillId="0" borderId="0" xfId="3" applyAlignment="1">
      <alignment horizontal="left"/>
    </xf>
    <xf numFmtId="0" fontId="14" fillId="0" borderId="0" xfId="4" applyFont="1"/>
    <xf numFmtId="0" fontId="14" fillId="0" borderId="0" xfId="0" applyFont="1" applyAlignment="1">
      <alignment vertical="top"/>
    </xf>
    <xf numFmtId="164" fontId="9" fillId="0" borderId="0" xfId="1" applyNumberFormat="1" applyFont="1" applyBorder="1"/>
    <xf numFmtId="164" fontId="8" fillId="0" borderId="0" xfId="1" applyNumberFormat="1" applyFont="1" applyBorder="1"/>
    <xf numFmtId="164" fontId="0" fillId="0" borderId="0" xfId="1" applyNumberFormat="1" applyFont="1" applyBorder="1"/>
    <xf numFmtId="10" fontId="7" fillId="0" borderId="0" xfId="2" applyNumberFormat="1" applyFont="1" applyFill="1" applyBorder="1" applyAlignment="1">
      <alignment horizontal="center" vertical="top"/>
    </xf>
    <xf numFmtId="166" fontId="12" fillId="0" borderId="1" xfId="1" applyNumberFormat="1" applyFont="1" applyBorder="1"/>
    <xf numFmtId="166" fontId="8" fillId="0" borderId="1" xfId="1" applyNumberFormat="1" applyFont="1" applyBorder="1"/>
    <xf numFmtId="166" fontId="0" fillId="0" borderId="1" xfId="1" applyNumberFormat="1" applyFont="1" applyBorder="1"/>
    <xf numFmtId="166" fontId="1" fillId="0" borderId="1" xfId="1" applyNumberFormat="1" applyFont="1" applyBorder="1"/>
    <xf numFmtId="0" fontId="18" fillId="0" borderId="0" xfId="0" applyFont="1"/>
    <xf numFmtId="0" fontId="19" fillId="0" borderId="0" xfId="3" applyFont="1" applyAlignment="1" applyProtection="1"/>
    <xf numFmtId="0" fontId="20" fillId="0" borderId="0" xfId="0" applyFont="1"/>
    <xf numFmtId="0" fontId="13" fillId="0" borderId="0" xfId="3" applyAlignment="1" applyProtection="1"/>
    <xf numFmtId="37" fontId="7" fillId="0" borderId="0" xfId="1" applyNumberFormat="1" applyFont="1" applyFill="1" applyBorder="1"/>
    <xf numFmtId="0" fontId="19" fillId="0" borderId="0" xfId="3" applyNumberFormat="1" applyFont="1" applyFill="1" applyBorder="1" applyAlignment="1" applyProtection="1"/>
    <xf numFmtId="0" fontId="21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22" fillId="0" borderId="0" xfId="0" applyFont="1" applyAlignment="1">
      <alignment vertical="top"/>
    </xf>
    <xf numFmtId="0" fontId="6" fillId="2" borderId="0" xfId="0" applyFont="1" applyFill="1" applyAlignment="1">
      <alignment horizontal="centerContinuous" vertical="top"/>
    </xf>
    <xf numFmtId="0" fontId="6" fillId="2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23" fillId="2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24" fillId="2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8" fontId="11" fillId="0" borderId="0" xfId="0" applyNumberFormat="1" applyFont="1"/>
    <xf numFmtId="39" fontId="12" fillId="0" borderId="1" xfId="1" applyNumberFormat="1" applyFont="1" applyBorder="1"/>
  </cellXfs>
  <cellStyles count="5">
    <cellStyle name="Comma" xfId="1" builtinId="3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59604A6D-3BB0-4854-B327-CBA5C85C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133350</xdr:rowOff>
    </xdr:from>
    <xdr:to>
      <xdr:col>0</xdr:col>
      <xdr:colOff>2459355</xdr:colOff>
      <xdr:row>53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01900"/>
          <a:ext cx="245935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19050</xdr:rowOff>
    </xdr:from>
    <xdr:to>
      <xdr:col>0</xdr:col>
      <xdr:colOff>2459355</xdr:colOff>
      <xdr:row>54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E9D07A-D9CE-421D-9666-C0A16D8D6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05975"/>
          <a:ext cx="2459355" cy="990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B15" totalsRowShown="0">
  <autoFilter ref="A12:B15" xr:uid="{00000000-0009-0000-0100-000001000000}">
    <filterColumn colId="0" hiddenButton="1"/>
    <filterColumn colId="1" hiddenButton="1"/>
  </autoFilter>
  <tableColumns count="2">
    <tableColumn id="1" xr3:uid="{00000000-0010-0000-0000-000001000000}" name="Geograpgy"/>
    <tableColumn id="2" xr3:uid="{00000000-0010-0000-0000-000002000000}" name="Estimated Compound Annual Growth in Total Employed Workforce (2021 to 2026)" dataDxfId="0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150.statcan.gc.ca/t1/tbl1/en/tv.action?pid=1410038801" TargetMode="External"/><Relationship Id="rId1" Type="http://schemas.openxmlformats.org/officeDocument/2006/relationships/hyperlink" Target="https://www.manitobalmi.ca/dashboard.ph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nitobalmi.ca/dashboard.php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150.statcan.gc.ca/t1/tbl1/en/tv.action?pid=1410038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B27"/>
  <sheetViews>
    <sheetView workbookViewId="0">
      <selection activeCell="A9" sqref="A9"/>
    </sheetView>
  </sheetViews>
  <sheetFormatPr defaultRowHeight="15" x14ac:dyDescent="0.25"/>
  <cols>
    <col min="1" max="1" width="134.7109375" bestFit="1" customWidth="1"/>
    <col min="2" max="2" width="74.7109375" bestFit="1" customWidth="1"/>
  </cols>
  <sheetData>
    <row r="6" spans="1:2" x14ac:dyDescent="0.25">
      <c r="A6" s="27" t="s">
        <v>21</v>
      </c>
    </row>
    <row r="8" spans="1:2" ht="18.75" x14ac:dyDescent="0.3">
      <c r="A8" s="11" t="s">
        <v>0</v>
      </c>
    </row>
    <row r="9" spans="1:2" x14ac:dyDescent="0.25">
      <c r="A9" t="s">
        <v>57</v>
      </c>
    </row>
    <row r="10" spans="1:2" x14ac:dyDescent="0.25">
      <c r="A10" t="s">
        <v>1</v>
      </c>
    </row>
    <row r="12" spans="1:2" x14ac:dyDescent="0.25">
      <c r="A12" t="s">
        <v>53</v>
      </c>
      <c r="B12" t="s">
        <v>54</v>
      </c>
    </row>
    <row r="13" spans="1:2" x14ac:dyDescent="0.25">
      <c r="A13" t="s">
        <v>2</v>
      </c>
      <c r="B13" s="19">
        <f>(Data!H7/Data!C7)^(1/5)-1</f>
        <v>1.2555275633198804E-2</v>
      </c>
    </row>
    <row r="14" spans="1:2" x14ac:dyDescent="0.25">
      <c r="A14" t="s">
        <v>15</v>
      </c>
      <c r="B14" s="19">
        <f>(Data!O7/Data!J7)^(1/5)-1</f>
        <v>1.0527421647642754E-2</v>
      </c>
    </row>
    <row r="15" spans="1:2" x14ac:dyDescent="0.25">
      <c r="A15" t="s">
        <v>3</v>
      </c>
      <c r="B15" s="19">
        <f>(Data!V7/Data!Q7)^(1/5)-1</f>
        <v>1.4673393839751192E-2</v>
      </c>
    </row>
    <row r="18" spans="1:28" s="11" customFormat="1" ht="18.75" x14ac:dyDescent="0.3">
      <c r="A18" s="11" t="s">
        <v>22</v>
      </c>
      <c r="T18" s="37"/>
      <c r="U18"/>
      <c r="V18"/>
      <c r="W18"/>
      <c r="X18"/>
      <c r="Y18"/>
      <c r="Z18"/>
      <c r="AA18"/>
      <c r="AB18"/>
    </row>
    <row r="19" spans="1:28" x14ac:dyDescent="0.25">
      <c r="A19" s="37" t="s">
        <v>23</v>
      </c>
    </row>
    <row r="20" spans="1:28" x14ac:dyDescent="0.25">
      <c r="A20" s="38" t="s">
        <v>24</v>
      </c>
    </row>
    <row r="21" spans="1:28" s="11" customFormat="1" ht="18.75" x14ac:dyDescent="0.3">
      <c r="U21"/>
      <c r="V21"/>
      <c r="W21"/>
      <c r="X21"/>
      <c r="Y21"/>
      <c r="Z21"/>
      <c r="AA21"/>
      <c r="AB21"/>
    </row>
    <row r="22" spans="1:28" x14ac:dyDescent="0.25">
      <c r="A22" s="37" t="s">
        <v>25</v>
      </c>
    </row>
    <row r="23" spans="1:28" x14ac:dyDescent="0.25">
      <c r="A23" s="39" t="s">
        <v>26</v>
      </c>
    </row>
    <row r="24" spans="1:28" x14ac:dyDescent="0.25">
      <c r="A24" s="40"/>
    </row>
    <row r="25" spans="1:28" s="41" customFormat="1" x14ac:dyDescent="0.25">
      <c r="A25" s="37" t="s">
        <v>27</v>
      </c>
      <c r="U25"/>
      <c r="V25"/>
      <c r="W25"/>
      <c r="X25"/>
      <c r="Y25"/>
      <c r="Z25"/>
      <c r="AA25"/>
      <c r="AB25"/>
    </row>
    <row r="26" spans="1:28" s="41" customFormat="1" x14ac:dyDescent="0.25">
      <c r="A26" s="43" t="s">
        <v>29</v>
      </c>
      <c r="U26"/>
      <c r="V26"/>
      <c r="W26"/>
      <c r="X26"/>
      <c r="Y26"/>
      <c r="Z26"/>
      <c r="AA26"/>
      <c r="AB26"/>
    </row>
    <row r="27" spans="1:28" s="41" customFormat="1" x14ac:dyDescent="0.25">
      <c r="A27" s="42" t="s">
        <v>28</v>
      </c>
      <c r="U27"/>
      <c r="V27"/>
      <c r="W27"/>
      <c r="X27"/>
      <c r="Y27"/>
      <c r="Z27"/>
      <c r="AA27"/>
      <c r="AB27"/>
    </row>
  </sheetData>
  <hyperlinks>
    <hyperlink ref="A27" r:id="rId1" xr:uid="{1BF2E20E-4D7B-4E81-AF81-B7CC429440D8}"/>
    <hyperlink ref="A20" r:id="rId2" xr:uid="{7F273135-7158-4F54-8539-B771AECB88A6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tabSelected="1" workbookViewId="0">
      <selection activeCell="A66" sqref="A66"/>
    </sheetView>
  </sheetViews>
  <sheetFormatPr defaultRowHeight="15" x14ac:dyDescent="0.25"/>
  <cols>
    <col min="1" max="1" width="110" customWidth="1"/>
    <col min="2" max="2" width="8.42578125" customWidth="1"/>
    <col min="3" max="3" width="9.140625" customWidth="1"/>
    <col min="4" max="8" width="9.85546875" bestFit="1" customWidth="1"/>
    <col min="9" max="9" width="4.28515625" customWidth="1"/>
    <col min="10" max="15" width="9.85546875" customWidth="1"/>
    <col min="16" max="16" width="4.28515625" customWidth="1"/>
    <col min="17" max="17" width="12" customWidth="1"/>
    <col min="18" max="18" width="12.28515625" customWidth="1"/>
    <col min="19" max="19" width="11.85546875" customWidth="1"/>
    <col min="20" max="20" width="12.140625" customWidth="1"/>
    <col min="21" max="21" width="11.85546875" customWidth="1"/>
    <col min="22" max="22" width="12.140625" customWidth="1"/>
    <col min="23" max="23" width="8.42578125" customWidth="1"/>
    <col min="24" max="29" width="13.85546875" customWidth="1"/>
  </cols>
  <sheetData>
    <row r="1" spans="1:31" s="55" customFormat="1" ht="18.75" customHeight="1" x14ac:dyDescent="0.25">
      <c r="A1" s="1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31" s="52" customFormat="1" ht="20.25" customHeight="1" x14ac:dyDescent="0.25">
      <c r="A2" s="3" t="s"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31" s="52" customFormat="1" ht="19.5" customHeight="1" x14ac:dyDescent="0.3">
      <c r="A3" s="4" t="s">
        <v>16</v>
      </c>
      <c r="C3" s="59" t="s">
        <v>4</v>
      </c>
      <c r="D3" s="59"/>
      <c r="E3" s="59"/>
      <c r="F3" s="59"/>
      <c r="G3" s="59"/>
      <c r="H3" s="59"/>
      <c r="I3" s="53"/>
      <c r="J3" s="59" t="s">
        <v>14</v>
      </c>
      <c r="K3" s="59"/>
      <c r="L3" s="59"/>
      <c r="M3" s="59"/>
      <c r="N3" s="59"/>
      <c r="O3" s="59"/>
      <c r="P3" s="53"/>
      <c r="Q3" s="59" t="s">
        <v>5</v>
      </c>
      <c r="R3" s="59"/>
      <c r="S3" s="59"/>
      <c r="T3" s="59"/>
      <c r="U3" s="59"/>
      <c r="V3" s="59"/>
    </row>
    <row r="4" spans="1:31" s="52" customFormat="1" ht="19.5" customHeight="1" x14ac:dyDescent="0.3">
      <c r="A4" s="4" t="s">
        <v>19</v>
      </c>
      <c r="C4" s="53" t="s">
        <v>20</v>
      </c>
      <c r="D4" s="59" t="s">
        <v>55</v>
      </c>
      <c r="E4" s="59"/>
      <c r="F4" s="59"/>
      <c r="G4" s="59"/>
      <c r="H4" s="59"/>
      <c r="I4" s="53"/>
      <c r="J4" s="53" t="s">
        <v>20</v>
      </c>
      <c r="K4" s="59" t="s">
        <v>55</v>
      </c>
      <c r="L4" s="59"/>
      <c r="M4" s="59"/>
      <c r="N4" s="59"/>
      <c r="O4" s="59"/>
      <c r="P4" s="53"/>
      <c r="Q4" s="53" t="s">
        <v>20</v>
      </c>
      <c r="R4" s="59" t="s">
        <v>55</v>
      </c>
      <c r="S4" s="59"/>
      <c r="T4" s="59"/>
      <c r="U4" s="59"/>
      <c r="V4" s="59"/>
    </row>
    <row r="5" spans="1:31" s="49" customFormat="1" ht="15.95" customHeight="1" x14ac:dyDescent="0.25">
      <c r="A5" s="5" t="s">
        <v>6</v>
      </c>
      <c r="C5" s="50">
        <v>2021</v>
      </c>
      <c r="D5" s="50">
        <v>2022</v>
      </c>
      <c r="E5" s="50">
        <v>2023</v>
      </c>
      <c r="F5" s="50">
        <v>2024</v>
      </c>
      <c r="G5" s="50">
        <v>2025</v>
      </c>
      <c r="H5" s="50">
        <v>2026</v>
      </c>
      <c r="I5" s="51"/>
      <c r="J5" s="50">
        <v>2021</v>
      </c>
      <c r="K5" s="50">
        <v>2022</v>
      </c>
      <c r="L5" s="50">
        <v>2023</v>
      </c>
      <c r="M5" s="50">
        <v>2024</v>
      </c>
      <c r="N5" s="50">
        <v>2025</v>
      </c>
      <c r="O5" s="50">
        <v>2026</v>
      </c>
      <c r="P5" s="51"/>
      <c r="Q5" s="50">
        <v>2021</v>
      </c>
      <c r="R5" s="50">
        <v>2022</v>
      </c>
      <c r="S5" s="50">
        <v>2023</v>
      </c>
      <c r="T5" s="50">
        <v>2024</v>
      </c>
      <c r="U5" s="50">
        <v>2025</v>
      </c>
      <c r="V5" s="50">
        <v>2026</v>
      </c>
    </row>
    <row r="6" spans="1:31" s="6" customFormat="1" ht="15.95" customHeight="1" x14ac:dyDescent="0.25">
      <c r="A6" s="57" t="s">
        <v>56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1" s="7" customFormat="1" ht="18.75" x14ac:dyDescent="0.3">
      <c r="A7" s="48" t="s">
        <v>30</v>
      </c>
      <c r="B7" s="60"/>
      <c r="C7" s="8">
        <v>405.36278209317686</v>
      </c>
      <c r="D7" s="8">
        <v>418.94778736312833</v>
      </c>
      <c r="E7" s="8">
        <v>422.35704037859074</v>
      </c>
      <c r="F7" s="8">
        <v>425.39108721339011</v>
      </c>
      <c r="G7" s="8">
        <v>428.41407194578198</v>
      </c>
      <c r="H7" s="8">
        <v>431.45705602846999</v>
      </c>
      <c r="I7" s="29"/>
      <c r="J7" s="33">
        <v>655.02141414141386</v>
      </c>
      <c r="K7" s="61">
        <v>672.35650685998189</v>
      </c>
      <c r="L7" s="33">
        <v>677.2529859742499</v>
      </c>
      <c r="M7" s="33">
        <v>681.57408652760614</v>
      </c>
      <c r="N7" s="33">
        <v>685.88705545900018</v>
      </c>
      <c r="O7" s="33">
        <v>690.23346778816665</v>
      </c>
      <c r="P7" s="29"/>
      <c r="Q7" s="8">
        <v>18865.45</v>
      </c>
      <c r="R7" s="8">
        <v>19533.986410461799</v>
      </c>
      <c r="S7" s="8">
        <v>19736.386958566527</v>
      </c>
      <c r="T7" s="8">
        <v>19921.056682575501</v>
      </c>
      <c r="U7" s="8">
        <v>20105.840203792486</v>
      </c>
      <c r="V7" s="8">
        <v>20290.770206956502</v>
      </c>
      <c r="W7" s="60"/>
    </row>
    <row r="8" spans="1:31" s="14" customFormat="1" ht="15.75" x14ac:dyDescent="0.25">
      <c r="A8" s="44" t="s">
        <v>31</v>
      </c>
      <c r="C8" s="9">
        <v>68.26323368439833</v>
      </c>
      <c r="D8" s="9">
        <v>66.835732400768066</v>
      </c>
      <c r="E8" s="9">
        <v>67.424908930377924</v>
      </c>
      <c r="F8" s="9">
        <v>67.899276895383977</v>
      </c>
      <c r="G8" s="9">
        <v>68.355985478266248</v>
      </c>
      <c r="H8" s="9">
        <v>68.823154048954521</v>
      </c>
      <c r="I8" s="30"/>
      <c r="J8" s="34">
        <v>146.35388888888895</v>
      </c>
      <c r="K8" s="34">
        <v>141.95232022157577</v>
      </c>
      <c r="L8" s="34">
        <v>142.48530310341667</v>
      </c>
      <c r="M8" s="34">
        <v>142.80692973560605</v>
      </c>
      <c r="N8" s="34">
        <v>143.10702186483334</v>
      </c>
      <c r="O8" s="34">
        <v>143.43656384149995</v>
      </c>
      <c r="P8" s="30"/>
      <c r="Q8" s="9">
        <v>3901.6159235209234</v>
      </c>
      <c r="R8" s="9">
        <v>4026.6070618387239</v>
      </c>
      <c r="S8" s="9">
        <v>4049.723124032239</v>
      </c>
      <c r="T8" s="9">
        <v>4067.9012074192619</v>
      </c>
      <c r="U8" s="9">
        <v>4086.1538162633583</v>
      </c>
      <c r="V8" s="9">
        <v>4104.3988255875347</v>
      </c>
      <c r="AD8" s="49"/>
      <c r="AE8" s="49"/>
    </row>
    <row r="9" spans="1:31" x14ac:dyDescent="0.25">
      <c r="A9" s="45" t="s">
        <v>32</v>
      </c>
      <c r="C9" s="10">
        <v>1.1125518672199168</v>
      </c>
      <c r="D9" s="10">
        <v>1.3996486858306945</v>
      </c>
      <c r="E9" s="10">
        <v>1.4652225675802244</v>
      </c>
      <c r="F9" s="10">
        <v>1.5251431696373698</v>
      </c>
      <c r="G9" s="10">
        <v>1.5848220034824614</v>
      </c>
      <c r="H9" s="10">
        <v>1.6442446263440209</v>
      </c>
      <c r="I9" s="31"/>
      <c r="J9" s="35">
        <v>24.375</v>
      </c>
      <c r="K9" s="35">
        <v>21.82314666666667</v>
      </c>
      <c r="L9" s="35">
        <v>21.479420833333329</v>
      </c>
      <c r="M9" s="35">
        <v>21.051104999999996</v>
      </c>
      <c r="N9" s="35">
        <v>20.622789166666667</v>
      </c>
      <c r="O9" s="35">
        <v>20.194470833333337</v>
      </c>
      <c r="P9" s="31"/>
      <c r="Q9" s="10">
        <v>319.43333333333334</v>
      </c>
      <c r="R9" s="10">
        <v>312.17137058333333</v>
      </c>
      <c r="S9" s="10">
        <v>305.65806174999994</v>
      </c>
      <c r="T9" s="10">
        <v>298.32604683333335</v>
      </c>
      <c r="U9" s="10">
        <v>290.99404375</v>
      </c>
      <c r="V9" s="10">
        <v>283.66203374999998</v>
      </c>
      <c r="AD9" s="6"/>
      <c r="AE9" s="6"/>
    </row>
    <row r="10" spans="1:31" x14ac:dyDescent="0.25">
      <c r="A10" s="45" t="s">
        <v>33</v>
      </c>
      <c r="C10" s="10">
        <v>0.48989898989898994</v>
      </c>
      <c r="D10" s="10">
        <v>0.51836220735673011</v>
      </c>
      <c r="E10" s="10">
        <v>0.51102888610970088</v>
      </c>
      <c r="F10" s="10">
        <v>0.50298753838400911</v>
      </c>
      <c r="G10" s="10">
        <v>0.49470352365220943</v>
      </c>
      <c r="H10" s="10">
        <v>0.48616240958082607</v>
      </c>
      <c r="I10" s="31"/>
      <c r="J10" s="35">
        <v>3.2333333333333338</v>
      </c>
      <c r="K10" s="35">
        <v>3.0518449999999993</v>
      </c>
      <c r="L10" s="35">
        <v>2.95979875</v>
      </c>
      <c r="M10" s="35">
        <v>2.8649356666666663</v>
      </c>
      <c r="N10" s="35">
        <v>2.7700726666666671</v>
      </c>
      <c r="O10" s="35">
        <v>2.6752094166666667</v>
      </c>
      <c r="P10" s="31"/>
      <c r="Q10" s="10">
        <v>256.91166666666663</v>
      </c>
      <c r="R10" s="10">
        <v>260.93941066666667</v>
      </c>
      <c r="S10" s="10">
        <v>265.91659073133332</v>
      </c>
      <c r="T10" s="10">
        <v>271.19337898649997</v>
      </c>
      <c r="U10" s="10">
        <v>276.46342786006056</v>
      </c>
      <c r="V10" s="10">
        <v>281.76003543083334</v>
      </c>
      <c r="AD10" s="6"/>
      <c r="AE10" s="6"/>
    </row>
    <row r="11" spans="1:31" x14ac:dyDescent="0.25">
      <c r="A11" s="45" t="s">
        <v>34</v>
      </c>
      <c r="C11" s="10">
        <v>2.0646284829721364</v>
      </c>
      <c r="D11" s="10">
        <v>1.6708282089032129</v>
      </c>
      <c r="E11" s="10">
        <v>1.420367343657311</v>
      </c>
      <c r="F11" s="10">
        <v>1.1841047050957876</v>
      </c>
      <c r="G11" s="10">
        <v>0.96304876767749792</v>
      </c>
      <c r="H11" s="10">
        <v>0.75654451579632531</v>
      </c>
      <c r="I11" s="31"/>
      <c r="J11" s="35">
        <v>4.8499999999999996</v>
      </c>
      <c r="K11" s="35">
        <v>4.5995939166666666</v>
      </c>
      <c r="L11" s="35">
        <v>4.0588104166666668</v>
      </c>
      <c r="M11" s="35">
        <v>3.5133375833333331</v>
      </c>
      <c r="N11" s="35">
        <v>2.9678648333333331</v>
      </c>
      <c r="O11" s="35">
        <v>2.4223919166666668</v>
      </c>
      <c r="P11" s="31"/>
      <c r="Q11" s="10">
        <v>140.82499999999999</v>
      </c>
      <c r="R11" s="10">
        <v>145.30848510833331</v>
      </c>
      <c r="S11" s="10">
        <v>145.58455739999999</v>
      </c>
      <c r="T11" s="10">
        <v>145.72450309999999</v>
      </c>
      <c r="U11" s="10">
        <v>145.86444220833332</v>
      </c>
      <c r="V11" s="10">
        <v>146.00438691666668</v>
      </c>
    </row>
    <row r="12" spans="1:31" x14ac:dyDescent="0.25">
      <c r="A12" s="45" t="s">
        <v>35</v>
      </c>
      <c r="C12" s="10">
        <v>25.279306525813602</v>
      </c>
      <c r="D12" s="10">
        <v>25.275299155515043</v>
      </c>
      <c r="E12" s="10">
        <v>25.634735569295295</v>
      </c>
      <c r="F12" s="10">
        <v>25.919969505533714</v>
      </c>
      <c r="G12" s="10">
        <v>26.205851245502906</v>
      </c>
      <c r="H12" s="10">
        <v>26.492346569153646</v>
      </c>
      <c r="I12" s="31"/>
      <c r="J12" s="35">
        <v>48.916666666666671</v>
      </c>
      <c r="K12" s="35">
        <v>49.886425749999987</v>
      </c>
      <c r="L12" s="35">
        <v>50.917247750000001</v>
      </c>
      <c r="M12" s="35">
        <v>51.800251249999995</v>
      </c>
      <c r="N12" s="35">
        <v>52.683255749999994</v>
      </c>
      <c r="O12" s="35">
        <v>53.56625658333332</v>
      </c>
      <c r="P12" s="31"/>
      <c r="Q12" s="10">
        <v>1432.3333333333333</v>
      </c>
      <c r="R12" s="10">
        <v>1527.1703949583336</v>
      </c>
      <c r="S12" s="10">
        <v>1556.6176362416666</v>
      </c>
      <c r="T12" s="10">
        <v>1581.8721790083334</v>
      </c>
      <c r="U12" s="10">
        <v>1607.1268150583332</v>
      </c>
      <c r="V12" s="10">
        <v>1632.3813873249997</v>
      </c>
    </row>
    <row r="13" spans="1:31" x14ac:dyDescent="0.25">
      <c r="A13" s="45" t="s">
        <v>36</v>
      </c>
      <c r="C13" s="10">
        <v>39.2492215534037</v>
      </c>
      <c r="D13" s="10">
        <v>37.786327893561548</v>
      </c>
      <c r="E13" s="10">
        <v>38.235759181973009</v>
      </c>
      <c r="F13" s="10">
        <v>38.702026280712204</v>
      </c>
      <c r="G13" s="10">
        <v>39.154735097631992</v>
      </c>
      <c r="H13" s="10">
        <v>39.625030401077602</v>
      </c>
      <c r="I13" s="31"/>
      <c r="J13" s="35">
        <v>64.978888888888875</v>
      </c>
      <c r="K13" s="35">
        <v>62.591308888242438</v>
      </c>
      <c r="L13" s="35">
        <v>63.070025353416668</v>
      </c>
      <c r="M13" s="35">
        <v>63.577300235606074</v>
      </c>
      <c r="N13" s="35">
        <v>64.063039448166663</v>
      </c>
      <c r="O13" s="35">
        <v>64.578235091499991</v>
      </c>
      <c r="P13" s="31"/>
      <c r="Q13" s="10">
        <v>1752.1125901875903</v>
      </c>
      <c r="R13" s="10">
        <v>1781.0174005220572</v>
      </c>
      <c r="S13" s="10">
        <v>1775.9462779092394</v>
      </c>
      <c r="T13" s="10">
        <v>1770.7850994910953</v>
      </c>
      <c r="U13" s="10">
        <v>1765.705087386631</v>
      </c>
      <c r="V13" s="10">
        <v>1760.5909821650346</v>
      </c>
    </row>
    <row r="14" spans="1:31" s="14" customFormat="1" ht="15.75" x14ac:dyDescent="0.25">
      <c r="A14" s="44" t="s">
        <v>37</v>
      </c>
      <c r="C14" s="9">
        <v>337.07288546390566</v>
      </c>
      <c r="D14" s="9">
        <v>352.98261563030673</v>
      </c>
      <c r="E14" s="9">
        <v>355.89907918325571</v>
      </c>
      <c r="F14" s="9">
        <v>358.57327891394118</v>
      </c>
      <c r="G14" s="9">
        <v>361.25639050671043</v>
      </c>
      <c r="H14" s="9">
        <v>363.94215864617922</v>
      </c>
      <c r="I14" s="30"/>
      <c r="J14" s="34">
        <v>508.66752525252537</v>
      </c>
      <c r="K14" s="34">
        <v>530.40418663840603</v>
      </c>
      <c r="L14" s="34">
        <v>534.76768287083326</v>
      </c>
      <c r="M14" s="34">
        <v>538.76715679199992</v>
      </c>
      <c r="N14" s="34">
        <v>542.78003359416664</v>
      </c>
      <c r="O14" s="34">
        <v>546.7969039466667</v>
      </c>
      <c r="P14" s="30"/>
      <c r="Q14" s="9">
        <v>15020.65662698413</v>
      </c>
      <c r="R14" s="9">
        <v>15507.379348623079</v>
      </c>
      <c r="S14" s="9">
        <v>15686.663834534287</v>
      </c>
      <c r="T14" s="9">
        <v>15853.155475156233</v>
      </c>
      <c r="U14" s="9">
        <v>16019.686387529131</v>
      </c>
      <c r="V14" s="9">
        <v>16186.371381368965</v>
      </c>
    </row>
    <row r="15" spans="1:31" x14ac:dyDescent="0.25">
      <c r="A15" s="46" t="s">
        <v>38</v>
      </c>
      <c r="C15" s="10">
        <v>59.425975483383816</v>
      </c>
      <c r="D15" s="10">
        <v>62.280991124992511</v>
      </c>
      <c r="E15" s="10">
        <v>62.47745658254501</v>
      </c>
      <c r="F15" s="10">
        <v>62.791849005351459</v>
      </c>
      <c r="G15" s="10">
        <v>63.106537821987281</v>
      </c>
      <c r="H15" s="10">
        <v>63.42152270368819</v>
      </c>
      <c r="I15" s="31"/>
      <c r="J15" s="36">
        <v>95.27181818181819</v>
      </c>
      <c r="K15" s="36">
        <v>98.503480416666648</v>
      </c>
      <c r="L15" s="36">
        <v>98.461974083333317</v>
      </c>
      <c r="M15" s="36">
        <v>98.606503616666672</v>
      </c>
      <c r="N15" s="36">
        <v>98.751033908333341</v>
      </c>
      <c r="O15" s="36">
        <v>98.895559199999994</v>
      </c>
      <c r="P15" s="31"/>
      <c r="Q15" s="10">
        <v>2829.6492532467537</v>
      </c>
      <c r="R15" s="10">
        <v>2955.5963994208441</v>
      </c>
      <c r="S15" s="10">
        <v>2967.2333129705262</v>
      </c>
      <c r="T15" s="10">
        <v>2977.3170401254429</v>
      </c>
      <c r="U15" s="10">
        <v>2987.4096663118589</v>
      </c>
      <c r="V15" s="10">
        <v>2997.5023074669402</v>
      </c>
    </row>
    <row r="16" spans="1:31" x14ac:dyDescent="0.25">
      <c r="A16" s="45" t="s">
        <v>39</v>
      </c>
      <c r="C16" s="10">
        <v>27.502584634096898</v>
      </c>
      <c r="D16" s="10">
        <v>26.897126949179469</v>
      </c>
      <c r="E16" s="10">
        <v>27.196185247550943</v>
      </c>
      <c r="F16" s="10">
        <v>27.532625334031231</v>
      </c>
      <c r="G16" s="10">
        <v>27.869013872364494</v>
      </c>
      <c r="H16" s="10">
        <v>28.205357034941752</v>
      </c>
      <c r="I16" s="31"/>
      <c r="J16" s="36">
        <v>41.050000000000004</v>
      </c>
      <c r="K16" s="36">
        <v>41.029444232800003</v>
      </c>
      <c r="L16" s="36">
        <v>41.518100255833332</v>
      </c>
      <c r="M16" s="36">
        <v>42.063858468333329</v>
      </c>
      <c r="N16" s="36">
        <v>42.609614260833325</v>
      </c>
      <c r="O16" s="36">
        <v>43.155372154999995</v>
      </c>
      <c r="P16" s="31"/>
      <c r="Q16" s="10">
        <v>996.80427489177475</v>
      </c>
      <c r="R16" s="10">
        <v>1029.0104782685612</v>
      </c>
      <c r="S16" s="10">
        <v>1047.235812041451</v>
      </c>
      <c r="T16" s="10">
        <v>1066.9073649862576</v>
      </c>
      <c r="U16" s="10">
        <v>1086.583250544762</v>
      </c>
      <c r="V16" s="10">
        <v>1106.2623386337623</v>
      </c>
    </row>
    <row r="17" spans="1:22" x14ac:dyDescent="0.25">
      <c r="A17" s="46" t="s">
        <v>40</v>
      </c>
      <c r="C17" s="10">
        <v>26.525236475922451</v>
      </c>
      <c r="D17" s="10">
        <v>29.090258918031935</v>
      </c>
      <c r="E17" s="10">
        <v>28.630225970976444</v>
      </c>
      <c r="F17" s="10">
        <v>28.102139096584825</v>
      </c>
      <c r="G17" s="10">
        <v>27.584470193699207</v>
      </c>
      <c r="H17" s="10">
        <v>27.070378104984357</v>
      </c>
      <c r="I17" s="31"/>
      <c r="J17" s="36">
        <v>35.758333333333326</v>
      </c>
      <c r="K17" s="36">
        <v>39.883765028333336</v>
      </c>
      <c r="L17" s="36">
        <v>39.326519056666662</v>
      </c>
      <c r="M17" s="36">
        <v>38.675039165333345</v>
      </c>
      <c r="N17" s="36">
        <v>38.036962833333334</v>
      </c>
      <c r="O17" s="36">
        <v>37.402883250000009</v>
      </c>
      <c r="P17" s="31"/>
      <c r="Q17" s="10">
        <v>1301.8556565656568</v>
      </c>
      <c r="R17" s="10">
        <v>1334.7638865548483</v>
      </c>
      <c r="S17" s="10">
        <v>1336.56277664</v>
      </c>
      <c r="T17" s="10">
        <v>1338.4589614486667</v>
      </c>
      <c r="U17" s="10">
        <v>1340.1958302947498</v>
      </c>
      <c r="V17" s="10">
        <v>1342.0556375223332</v>
      </c>
    </row>
    <row r="18" spans="1:22" x14ac:dyDescent="0.25">
      <c r="A18" s="47" t="s">
        <v>41</v>
      </c>
      <c r="C18" s="10">
        <v>23.571299225823587</v>
      </c>
      <c r="D18" s="10">
        <v>24.623745549025159</v>
      </c>
      <c r="E18" s="10">
        <v>24.691602679307884</v>
      </c>
      <c r="F18" s="10">
        <v>24.764862625819632</v>
      </c>
      <c r="G18" s="10">
        <v>24.838315115016485</v>
      </c>
      <c r="H18" s="10">
        <v>24.911958089573833</v>
      </c>
      <c r="I18" s="31"/>
      <c r="J18" s="36">
        <v>32.240151515151517</v>
      </c>
      <c r="K18" s="36">
        <v>32.679868966666668</v>
      </c>
      <c r="L18" s="36">
        <v>32.885138300000008</v>
      </c>
      <c r="M18" s="36">
        <v>33.09731394166667</v>
      </c>
      <c r="N18" s="36">
        <v>33.309489916666664</v>
      </c>
      <c r="O18" s="36">
        <v>33.521666500000002</v>
      </c>
      <c r="P18" s="31"/>
      <c r="Q18" s="10">
        <v>1677.2639069264071</v>
      </c>
      <c r="R18" s="10">
        <v>1756.6971722477274</v>
      </c>
      <c r="S18" s="10">
        <v>1787.3388529249999</v>
      </c>
      <c r="T18" s="10">
        <v>1816.6151340083331</v>
      </c>
      <c r="U18" s="10">
        <v>1845.8913974</v>
      </c>
      <c r="V18" s="10">
        <v>1875.1677222249998</v>
      </c>
    </row>
    <row r="19" spans="1:22" x14ac:dyDescent="0.25">
      <c r="A19" s="47" t="s">
        <v>42</v>
      </c>
      <c r="C19" s="10">
        <v>15.084628400364439</v>
      </c>
      <c r="D19" s="10">
        <v>15.728372585576622</v>
      </c>
      <c r="E19" s="10">
        <v>15.295249697148032</v>
      </c>
      <c r="F19" s="10">
        <v>14.850315697417399</v>
      </c>
      <c r="G19" s="10">
        <v>14.404960899809231</v>
      </c>
      <c r="H19" s="10">
        <v>13.959178817437403</v>
      </c>
      <c r="I19" s="31"/>
      <c r="J19" s="36">
        <v>21.133333333333333</v>
      </c>
      <c r="K19" s="36">
        <v>21.925515500000007</v>
      </c>
      <c r="L19" s="36">
        <v>21.826289250000002</v>
      </c>
      <c r="M19" s="36">
        <v>21.711175416666666</v>
      </c>
      <c r="N19" s="36">
        <v>21.596062608333337</v>
      </c>
      <c r="O19" s="36">
        <v>21.480949866666666</v>
      </c>
      <c r="P19" s="31"/>
      <c r="Q19" s="10">
        <v>708.52499999999998</v>
      </c>
      <c r="R19" s="10">
        <v>711.52435762853531</v>
      </c>
      <c r="S19" s="10">
        <v>727.52227058479991</v>
      </c>
      <c r="T19" s="10">
        <v>742.05099790883332</v>
      </c>
      <c r="U19" s="10">
        <v>756.59183171294035</v>
      </c>
      <c r="V19" s="10">
        <v>771.15756926846666</v>
      </c>
    </row>
    <row r="20" spans="1:22" x14ac:dyDescent="0.25">
      <c r="A20" s="47" t="s">
        <v>43</v>
      </c>
      <c r="C20" s="10">
        <v>37.10469286163066</v>
      </c>
      <c r="D20" s="10">
        <v>40.122723571344771</v>
      </c>
      <c r="E20" s="10">
        <v>40.784561522737626</v>
      </c>
      <c r="F20" s="10">
        <v>41.346358789857362</v>
      </c>
      <c r="G20" s="10">
        <v>41.908042427112683</v>
      </c>
      <c r="H20" s="10">
        <v>42.469617955858936</v>
      </c>
      <c r="I20" s="31"/>
      <c r="J20" s="36">
        <v>57.741666666666667</v>
      </c>
      <c r="K20" s="36">
        <v>59.685788333333335</v>
      </c>
      <c r="L20" s="36">
        <v>60.819951666666668</v>
      </c>
      <c r="M20" s="36">
        <v>61.805473333333317</v>
      </c>
      <c r="N20" s="36">
        <v>62.790995833333348</v>
      </c>
      <c r="O20" s="36">
        <v>63.776517500000004</v>
      </c>
      <c r="P20" s="31"/>
      <c r="Q20" s="10">
        <v>1452.1416666666667</v>
      </c>
      <c r="R20" s="10">
        <v>1490.3080018333335</v>
      </c>
      <c r="S20" s="10">
        <v>1509.7091428333335</v>
      </c>
      <c r="T20" s="10">
        <v>1529.8558664166667</v>
      </c>
      <c r="U20" s="10">
        <v>1550.0025574166668</v>
      </c>
      <c r="V20" s="10">
        <v>1570.1492857499998</v>
      </c>
    </row>
    <row r="21" spans="1:22" x14ac:dyDescent="0.25">
      <c r="A21" s="47" t="s">
        <v>44</v>
      </c>
      <c r="C21" s="10">
        <v>66.988784235136933</v>
      </c>
      <c r="D21" s="10">
        <v>67.730439049118544</v>
      </c>
      <c r="E21" s="10">
        <v>69.217401480080724</v>
      </c>
      <c r="F21" s="10">
        <v>70.610011536802162</v>
      </c>
      <c r="G21" s="10">
        <v>72.001918213503942</v>
      </c>
      <c r="H21" s="10">
        <v>73.393168832892727</v>
      </c>
      <c r="I21" s="31"/>
      <c r="J21" s="36">
        <v>104.08333333333333</v>
      </c>
      <c r="K21" s="36">
        <v>105.41953166666664</v>
      </c>
      <c r="L21" s="36">
        <v>107.56845333333332</v>
      </c>
      <c r="M21" s="36">
        <v>109.57168333333335</v>
      </c>
      <c r="N21" s="36">
        <v>111.57490750000001</v>
      </c>
      <c r="O21" s="36">
        <v>113.57813416666666</v>
      </c>
      <c r="P21" s="31"/>
      <c r="Q21" s="10">
        <v>2558.541666666667</v>
      </c>
      <c r="R21" s="10">
        <v>2639.5218243333334</v>
      </c>
      <c r="S21" s="10">
        <v>2685.6203775833337</v>
      </c>
      <c r="T21" s="10">
        <v>2731.6477877500001</v>
      </c>
      <c r="U21" s="10">
        <v>2777.6750258333327</v>
      </c>
      <c r="V21" s="10">
        <v>2823.7023844999999</v>
      </c>
    </row>
    <row r="22" spans="1:22" x14ac:dyDescent="0.25">
      <c r="A22" s="47" t="s">
        <v>45</v>
      </c>
      <c r="C22" s="10">
        <v>15.321381535624917</v>
      </c>
      <c r="D22" s="10">
        <v>18.159650710707691</v>
      </c>
      <c r="E22" s="10">
        <v>18.441774518324696</v>
      </c>
      <c r="F22" s="10">
        <v>18.653676034994039</v>
      </c>
      <c r="G22" s="10">
        <v>18.864767532232911</v>
      </c>
      <c r="H22" s="10">
        <v>19.075078416260229</v>
      </c>
      <c r="I22" s="31"/>
      <c r="J22" s="36">
        <v>21.958333333333336</v>
      </c>
      <c r="K22" s="36">
        <v>26.518563916666665</v>
      </c>
      <c r="L22" s="36">
        <v>26.808912249999995</v>
      </c>
      <c r="M22" s="36">
        <v>26.997943083333336</v>
      </c>
      <c r="N22" s="36">
        <v>27.186973833333326</v>
      </c>
      <c r="O22" s="36">
        <v>27.376004925000004</v>
      </c>
      <c r="P22" s="31"/>
      <c r="Q22" s="10">
        <v>732.81067460317456</v>
      </c>
      <c r="R22" s="10">
        <v>784.25375103727276</v>
      </c>
      <c r="S22" s="10">
        <v>784.94212979924237</v>
      </c>
      <c r="T22" s="10">
        <v>782.58323496250011</v>
      </c>
      <c r="U22" s="10">
        <v>780.36331994977263</v>
      </c>
      <c r="V22" s="10">
        <v>778.10583166674621</v>
      </c>
    </row>
    <row r="23" spans="1:22" x14ac:dyDescent="0.25">
      <c r="A23" s="47" t="s">
        <v>46</v>
      </c>
      <c r="C23" s="10">
        <v>23.441379091601117</v>
      </c>
      <c r="D23" s="10">
        <v>26.839677519091804</v>
      </c>
      <c r="E23" s="10">
        <v>26.848410379460681</v>
      </c>
      <c r="F23" s="10">
        <v>26.696675313682469</v>
      </c>
      <c r="G23" s="10">
        <v>26.545069542903359</v>
      </c>
      <c r="H23" s="10">
        <v>26.393591313713248</v>
      </c>
      <c r="I23" s="31"/>
      <c r="J23" s="36">
        <v>33.508333333333333</v>
      </c>
      <c r="K23" s="36">
        <v>38.349991500000009</v>
      </c>
      <c r="L23" s="36">
        <v>38.197760416666661</v>
      </c>
      <c r="M23" s="36">
        <v>37.81607133333334</v>
      </c>
      <c r="N23" s="36">
        <v>37.434383833333342</v>
      </c>
      <c r="O23" s="36">
        <v>37.05269466666666</v>
      </c>
      <c r="P23" s="31"/>
      <c r="Q23" s="10">
        <v>957.69166666666661</v>
      </c>
      <c r="R23" s="10">
        <v>1002.9782232833333</v>
      </c>
      <c r="S23" s="10">
        <v>1032.6295068416666</v>
      </c>
      <c r="T23" s="10">
        <v>1054.248614216667</v>
      </c>
      <c r="U23" s="10">
        <v>1075.8677533499999</v>
      </c>
      <c r="V23" s="10">
        <v>1097.4868858166667</v>
      </c>
    </row>
    <row r="24" spans="1:22" x14ac:dyDescent="0.25">
      <c r="A24" s="47" t="s">
        <v>47</v>
      </c>
      <c r="C24" s="10">
        <v>17.362527428685421</v>
      </c>
      <c r="D24" s="10">
        <v>16.703064311449442</v>
      </c>
      <c r="E24" s="10">
        <v>17.267201554535646</v>
      </c>
      <c r="F24" s="10">
        <v>17.922424278989158</v>
      </c>
      <c r="G24" s="10">
        <v>18.578774812485918</v>
      </c>
      <c r="H24" s="10">
        <v>19.236184774851598</v>
      </c>
      <c r="I24" s="31"/>
      <c r="J24" s="36">
        <v>27.816666666666674</v>
      </c>
      <c r="K24" s="36">
        <v>26.430856366666664</v>
      </c>
      <c r="L24" s="36">
        <v>26.903584874999996</v>
      </c>
      <c r="M24" s="36">
        <v>27.518552958333331</v>
      </c>
      <c r="N24" s="36">
        <v>28.133520891666667</v>
      </c>
      <c r="O24" s="36">
        <v>28.748487566666661</v>
      </c>
      <c r="P24" s="31"/>
      <c r="Q24" s="10">
        <v>735.30409090909097</v>
      </c>
      <c r="R24" s="10">
        <v>707.28041134999989</v>
      </c>
      <c r="S24" s="10">
        <v>708.50935514166667</v>
      </c>
      <c r="T24" s="10">
        <v>709.47474909999994</v>
      </c>
      <c r="U24" s="10">
        <v>710.44015708333325</v>
      </c>
      <c r="V24" s="10">
        <v>711.40555594166665</v>
      </c>
    </row>
    <row r="25" spans="1:22" x14ac:dyDescent="0.25">
      <c r="A25" s="47" t="s">
        <v>48</v>
      </c>
      <c r="C25" s="10">
        <v>24.641142371880072</v>
      </c>
      <c r="D25" s="10">
        <v>25.256307370539265</v>
      </c>
      <c r="E25" s="10">
        <v>25.411856031916276</v>
      </c>
      <c r="F25" s="10">
        <v>25.55025527473904</v>
      </c>
      <c r="G25" s="10">
        <v>25.68479822588904</v>
      </c>
      <c r="H25" s="10">
        <v>25.815457673881934</v>
      </c>
      <c r="I25" s="31"/>
      <c r="J25" s="36">
        <v>38.105555555555547</v>
      </c>
      <c r="K25" s="36">
        <v>39.977380710606056</v>
      </c>
      <c r="L25" s="36">
        <v>40.450999383333325</v>
      </c>
      <c r="M25" s="36">
        <v>40.903542141666669</v>
      </c>
      <c r="N25" s="36">
        <v>41.356088174999996</v>
      </c>
      <c r="O25" s="36">
        <v>41.808634149999982</v>
      </c>
      <c r="P25" s="31"/>
      <c r="Q25" s="10">
        <v>1070.0687698412698</v>
      </c>
      <c r="R25" s="10">
        <v>1095.4448426652871</v>
      </c>
      <c r="S25" s="10">
        <v>1099.3602971732698</v>
      </c>
      <c r="T25" s="10">
        <v>1103.995724232868</v>
      </c>
      <c r="U25" s="10">
        <v>1108.6655976317143</v>
      </c>
      <c r="V25" s="10">
        <v>1113.3758625773808</v>
      </c>
    </row>
    <row r="26" spans="1:22" ht="15.75" x14ac:dyDescent="0.25">
      <c r="A26" s="13" t="s">
        <v>49</v>
      </c>
      <c r="C26" s="58"/>
      <c r="D26" s="58"/>
      <c r="E26" s="58"/>
      <c r="F26" s="58"/>
      <c r="G26" s="58"/>
      <c r="H26" s="58"/>
      <c r="J26" s="58"/>
      <c r="K26" s="58"/>
      <c r="L26" s="58"/>
      <c r="M26" s="58"/>
      <c r="N26" s="58"/>
      <c r="O26" s="58"/>
      <c r="Q26" s="58"/>
      <c r="R26" s="58"/>
      <c r="S26" s="58"/>
      <c r="T26" s="58"/>
      <c r="U26" s="58"/>
      <c r="V26" s="58"/>
    </row>
    <row r="27" spans="1:22" s="14" customFormat="1" ht="15.75" x14ac:dyDescent="0.25">
      <c r="A27" s="44" t="s">
        <v>31</v>
      </c>
      <c r="C27" s="17">
        <f t="shared" ref="C27:H36" si="0">C8/C$7</f>
        <v>0.16840034828038877</v>
      </c>
      <c r="D27" s="17">
        <f t="shared" si="0"/>
        <v>0.15953236755690833</v>
      </c>
      <c r="E27" s="17">
        <f t="shared" si="0"/>
        <v>0.15963959987488274</v>
      </c>
      <c r="F27" s="17">
        <f t="shared" si="0"/>
        <v>0.15961612487034424</v>
      </c>
      <c r="G27" s="17">
        <f t="shared" si="0"/>
        <v>0.15955588285838812</v>
      </c>
      <c r="H27" s="17">
        <f t="shared" si="0"/>
        <v>0.15951333530726444</v>
      </c>
      <c r="I27" s="15"/>
      <c r="J27" s="17">
        <f t="shared" ref="J27:O36" si="1">J8/J$7</f>
        <v>0.22343374694203863</v>
      </c>
      <c r="K27" s="17">
        <f t="shared" si="1"/>
        <v>0.21112656570324129</v>
      </c>
      <c r="L27" s="17">
        <f t="shared" si="1"/>
        <v>0.2103871168592148</v>
      </c>
      <c r="M27" s="17">
        <f t="shared" si="1"/>
        <v>0.20952517497130793</v>
      </c>
      <c r="N27" s="17">
        <f t="shared" si="1"/>
        <v>0.20864517084239936</v>
      </c>
      <c r="O27" s="17">
        <f t="shared" si="1"/>
        <v>0.20780876404202522</v>
      </c>
      <c r="P27" s="15"/>
      <c r="Q27" s="17">
        <f t="shared" ref="Q27:V36" si="2">Q8/Q$7</f>
        <v>0.20681276744105884</v>
      </c>
      <c r="R27" s="17">
        <f t="shared" si="2"/>
        <v>0.2061334014076204</v>
      </c>
      <c r="S27" s="17">
        <f t="shared" si="2"/>
        <v>0.20519070347242394</v>
      </c>
      <c r="T27" s="17">
        <f t="shared" si="2"/>
        <v>0.20420107588857792</v>
      </c>
      <c r="U27" s="17">
        <f t="shared" si="2"/>
        <v>0.20323218402445092</v>
      </c>
      <c r="V27" s="17">
        <f t="shared" si="2"/>
        <v>0.20227910442652294</v>
      </c>
    </row>
    <row r="28" spans="1:22" x14ac:dyDescent="0.25">
      <c r="A28" s="45" t="s">
        <v>32</v>
      </c>
      <c r="C28" s="18">
        <f t="shared" si="0"/>
        <v>2.7445831644311767E-3</v>
      </c>
      <c r="D28" s="18">
        <f t="shared" si="0"/>
        <v>3.3408666379171757E-3</v>
      </c>
      <c r="E28" s="18">
        <f t="shared" si="0"/>
        <v>3.4691562528869745E-3</v>
      </c>
      <c r="F28" s="18">
        <f t="shared" si="0"/>
        <v>3.585272976987193E-3</v>
      </c>
      <c r="G28" s="18">
        <f t="shared" si="0"/>
        <v>3.6992762545928434E-3</v>
      </c>
      <c r="H28" s="18">
        <f t="shared" si="0"/>
        <v>3.8109114299327263E-3</v>
      </c>
      <c r="I28" s="16"/>
      <c r="J28" s="18">
        <f t="shared" si="1"/>
        <v>3.7212523856109583E-2</v>
      </c>
      <c r="K28" s="18">
        <f t="shared" si="1"/>
        <v>3.2457701299842309E-2</v>
      </c>
      <c r="L28" s="18">
        <f t="shared" si="1"/>
        <v>3.1715505546918335E-2</v>
      </c>
      <c r="M28" s="18">
        <f t="shared" si="1"/>
        <v>3.0886011390556811E-2</v>
      </c>
      <c r="N28" s="18">
        <f t="shared" si="1"/>
        <v>3.0067325228737202E-2</v>
      </c>
      <c r="O28" s="18">
        <f t="shared" si="1"/>
        <v>2.9257449509143538E-2</v>
      </c>
      <c r="P28" s="16"/>
      <c r="Q28" s="18">
        <f t="shared" si="2"/>
        <v>1.6932187323034083E-2</v>
      </c>
      <c r="R28" s="18">
        <f t="shared" si="2"/>
        <v>1.5980935177478367E-2</v>
      </c>
      <c r="S28" s="18">
        <f t="shared" si="2"/>
        <v>1.5487032271493333E-2</v>
      </c>
      <c r="T28" s="18">
        <f t="shared" si="2"/>
        <v>1.4975412779898991E-2</v>
      </c>
      <c r="U28" s="18">
        <f t="shared" si="2"/>
        <v>1.447311034010461E-2</v>
      </c>
      <c r="V28" s="18">
        <f t="shared" si="2"/>
        <v>1.3979855414889528E-2</v>
      </c>
    </row>
    <row r="29" spans="1:22" x14ac:dyDescent="0.25">
      <c r="A29" s="45" t="s">
        <v>33</v>
      </c>
      <c r="C29" s="18">
        <f t="shared" si="0"/>
        <v>1.2085445717766501E-3</v>
      </c>
      <c r="D29" s="18">
        <f t="shared" si="0"/>
        <v>1.2372954888228902E-3</v>
      </c>
      <c r="E29" s="18">
        <f t="shared" si="0"/>
        <v>1.2099452294002885E-3</v>
      </c>
      <c r="F29" s="18">
        <f t="shared" si="0"/>
        <v>1.1824120286086156E-3</v>
      </c>
      <c r="G29" s="18">
        <f t="shared" si="0"/>
        <v>1.1547321996342285E-3</v>
      </c>
      <c r="H29" s="18">
        <f t="shared" si="0"/>
        <v>1.1267921170554371E-3</v>
      </c>
      <c r="I29" s="16"/>
      <c r="J29" s="18">
        <f t="shared" si="1"/>
        <v>4.9362253867249644E-3</v>
      </c>
      <c r="K29" s="18">
        <f t="shared" si="1"/>
        <v>4.5390279842053276E-3</v>
      </c>
      <c r="L29" s="18">
        <f t="shared" si="1"/>
        <v>4.370300037499629E-3</v>
      </c>
      <c r="M29" s="18">
        <f t="shared" si="1"/>
        <v>4.2034104924125902E-3</v>
      </c>
      <c r="N29" s="18">
        <f t="shared" si="1"/>
        <v>4.0386717384729119E-3</v>
      </c>
      <c r="O29" s="18">
        <f t="shared" si="1"/>
        <v>3.8758036831208699E-3</v>
      </c>
      <c r="P29" s="16"/>
      <c r="Q29" s="18">
        <f t="shared" si="2"/>
        <v>1.3618104347718535E-2</v>
      </c>
      <c r="R29" s="18">
        <f t="shared" si="2"/>
        <v>1.3358226282317653E-2</v>
      </c>
      <c r="S29" s="18">
        <f t="shared" si="2"/>
        <v>1.3473417971059436E-2</v>
      </c>
      <c r="T29" s="18">
        <f t="shared" si="2"/>
        <v>1.3613403310262487E-2</v>
      </c>
      <c r="U29" s="18">
        <f t="shared" si="2"/>
        <v>1.3750404114318602E-2</v>
      </c>
      <c r="V29" s="18">
        <f t="shared" si="2"/>
        <v>1.3886118296989759E-2</v>
      </c>
    </row>
    <row r="30" spans="1:22" x14ac:dyDescent="0.25">
      <c r="A30" s="45" t="s">
        <v>34</v>
      </c>
      <c r="C30" s="18">
        <f t="shared" si="0"/>
        <v>5.0932857533466406E-3</v>
      </c>
      <c r="D30" s="18">
        <f t="shared" si="0"/>
        <v>3.98815379696707E-3</v>
      </c>
      <c r="E30" s="18">
        <f t="shared" si="0"/>
        <v>3.3629541072267379E-3</v>
      </c>
      <c r="F30" s="18">
        <f t="shared" si="0"/>
        <v>2.7835672647786385E-3</v>
      </c>
      <c r="G30" s="18">
        <f t="shared" si="0"/>
        <v>2.2479391568617211E-3</v>
      </c>
      <c r="H30" s="18">
        <f t="shared" si="0"/>
        <v>1.7534642329418855E-3</v>
      </c>
      <c r="I30" s="16"/>
      <c r="J30" s="18">
        <f t="shared" si="1"/>
        <v>7.4043380800874452E-3</v>
      </c>
      <c r="K30" s="18">
        <f t="shared" si="1"/>
        <v>6.8410045410991034E-3</v>
      </c>
      <c r="L30" s="18">
        <f t="shared" si="1"/>
        <v>5.9930491274659192E-3</v>
      </c>
      <c r="M30" s="18">
        <f t="shared" si="1"/>
        <v>5.1547405524652833E-3</v>
      </c>
      <c r="N30" s="18">
        <f t="shared" si="1"/>
        <v>4.3270459906073287E-3</v>
      </c>
      <c r="O30" s="18">
        <f t="shared" si="1"/>
        <v>3.5095254427884412E-3</v>
      </c>
      <c r="P30" s="16"/>
      <c r="Q30" s="18">
        <f t="shared" si="2"/>
        <v>7.4647039959290654E-3</v>
      </c>
      <c r="R30" s="18">
        <f t="shared" si="2"/>
        <v>7.4387522369991303E-3</v>
      </c>
      <c r="S30" s="18">
        <f t="shared" si="2"/>
        <v>7.3764543482873592E-3</v>
      </c>
      <c r="T30" s="18">
        <f t="shared" si="2"/>
        <v>7.3150990643715162E-3</v>
      </c>
      <c r="U30" s="18">
        <f t="shared" si="2"/>
        <v>7.2548294788903908E-3</v>
      </c>
      <c r="V30" s="18">
        <f t="shared" si="2"/>
        <v>7.1956059542091916E-3</v>
      </c>
    </row>
    <row r="31" spans="1:22" x14ac:dyDescent="0.25">
      <c r="A31" s="45" t="s">
        <v>35</v>
      </c>
      <c r="C31" s="18">
        <f t="shared" si="0"/>
        <v>6.2362179367524889E-2</v>
      </c>
      <c r="D31" s="18">
        <f t="shared" si="0"/>
        <v>6.0330427604352893E-2</v>
      </c>
      <c r="E31" s="18">
        <f t="shared" si="0"/>
        <v>6.069446728369185E-2</v>
      </c>
      <c r="F31" s="18">
        <f t="shared" si="0"/>
        <v>6.0932093512649006E-2</v>
      </c>
      <c r="G31" s="18">
        <f t="shared" si="0"/>
        <v>6.1169445547109368E-2</v>
      </c>
      <c r="H31" s="18">
        <f t="shared" si="0"/>
        <v>6.1402047316165644E-2</v>
      </c>
      <c r="I31" s="16"/>
      <c r="J31" s="18">
        <f t="shared" si="1"/>
        <v>7.4679492319782326E-2</v>
      </c>
      <c r="K31" s="18">
        <f t="shared" si="1"/>
        <v>7.4196390220090225E-2</v>
      </c>
      <c r="L31" s="18">
        <f t="shared" si="1"/>
        <v>7.51820203151322E-2</v>
      </c>
      <c r="M31" s="18">
        <f t="shared" si="1"/>
        <v>7.6000910647740574E-2</v>
      </c>
      <c r="N31" s="18">
        <f t="shared" si="1"/>
        <v>7.6810395138225795E-2</v>
      </c>
      <c r="O31" s="18">
        <f t="shared" si="1"/>
        <v>7.7605997221468923E-2</v>
      </c>
      <c r="P31" s="16"/>
      <c r="Q31" s="18">
        <f t="shared" si="2"/>
        <v>7.5923624049960808E-2</v>
      </c>
      <c r="R31" s="18">
        <f t="shared" si="2"/>
        <v>7.8180170850350769E-2</v>
      </c>
      <c r="S31" s="18">
        <f t="shared" si="2"/>
        <v>7.8870445715801124E-2</v>
      </c>
      <c r="T31" s="18">
        <f t="shared" si="2"/>
        <v>7.9407041715410673E-2</v>
      </c>
      <c r="U31" s="18">
        <f t="shared" si="2"/>
        <v>7.9933332741557714E-2</v>
      </c>
      <c r="V31" s="18">
        <f t="shared" si="2"/>
        <v>8.0449454144690513E-2</v>
      </c>
    </row>
    <row r="32" spans="1:22" x14ac:dyDescent="0.25">
      <c r="A32" s="45" t="s">
        <v>36</v>
      </c>
      <c r="C32" s="18">
        <f t="shared" si="0"/>
        <v>9.6824926429436867E-2</v>
      </c>
      <c r="D32" s="18">
        <f t="shared" si="0"/>
        <v>9.0193406036083848E-2</v>
      </c>
      <c r="E32" s="18">
        <f t="shared" si="0"/>
        <v>9.052947039239452E-2</v>
      </c>
      <c r="F32" s="18">
        <f t="shared" si="0"/>
        <v>9.0979871097529599E-2</v>
      </c>
      <c r="G32" s="18">
        <f t="shared" si="0"/>
        <v>9.1394605503498094E-2</v>
      </c>
      <c r="H32" s="18">
        <f t="shared" si="0"/>
        <v>9.1840033318316888E-2</v>
      </c>
      <c r="I32" s="16"/>
      <c r="J32" s="18">
        <f t="shared" si="1"/>
        <v>9.9201167299334203E-2</v>
      </c>
      <c r="K32" s="18">
        <f t="shared" si="1"/>
        <v>9.3092441658004302E-2</v>
      </c>
      <c r="L32" s="18">
        <f t="shared" si="1"/>
        <v>9.3126241832198697E-2</v>
      </c>
      <c r="M32" s="18">
        <f t="shared" si="1"/>
        <v>9.3280101888132697E-2</v>
      </c>
      <c r="N32" s="18">
        <f t="shared" si="1"/>
        <v>9.3401732746356103E-2</v>
      </c>
      <c r="O32" s="18">
        <f t="shared" si="1"/>
        <v>9.3559988185503512E-2</v>
      </c>
      <c r="P32" s="16"/>
      <c r="Q32" s="18">
        <f t="shared" si="2"/>
        <v>9.2874147724416337E-2</v>
      </c>
      <c r="R32" s="18">
        <f t="shared" si="2"/>
        <v>9.117531686047449E-2</v>
      </c>
      <c r="S32" s="18">
        <f t="shared" si="2"/>
        <v>8.9983353165782681E-2</v>
      </c>
      <c r="T32" s="18">
        <f t="shared" si="2"/>
        <v>8.8890119018634237E-2</v>
      </c>
      <c r="U32" s="18">
        <f t="shared" si="2"/>
        <v>8.7820507349579593E-2</v>
      </c>
      <c r="V32" s="18">
        <f t="shared" si="2"/>
        <v>8.6768070615743917E-2</v>
      </c>
    </row>
    <row r="33" spans="1:22" s="14" customFormat="1" ht="15.75" x14ac:dyDescent="0.25">
      <c r="A33" s="44" t="s">
        <v>37</v>
      </c>
      <c r="C33" s="17">
        <f t="shared" si="0"/>
        <v>0.83153387620678498</v>
      </c>
      <c r="D33" s="17">
        <f t="shared" si="0"/>
        <v>0.84254560180873939</v>
      </c>
      <c r="E33" s="17">
        <f t="shared" si="0"/>
        <v>0.84264980847539872</v>
      </c>
      <c r="F33" s="17">
        <f t="shared" si="0"/>
        <v>0.84292616768923767</v>
      </c>
      <c r="G33" s="17">
        <f t="shared" si="0"/>
        <v>0.84324118688713212</v>
      </c>
      <c r="H33" s="17">
        <f t="shared" si="0"/>
        <v>0.84351884749838058</v>
      </c>
      <c r="I33" s="15"/>
      <c r="J33" s="17">
        <f t="shared" si="1"/>
        <v>0.77656625305796212</v>
      </c>
      <c r="K33" s="17">
        <f t="shared" si="1"/>
        <v>0.7888734342967586</v>
      </c>
      <c r="L33" s="17">
        <f t="shared" si="1"/>
        <v>0.78961288314078526</v>
      </c>
      <c r="M33" s="17">
        <f t="shared" si="1"/>
        <v>0.79047482502869182</v>
      </c>
      <c r="N33" s="17">
        <f t="shared" si="1"/>
        <v>0.79135482915760036</v>
      </c>
      <c r="O33" s="17">
        <f t="shared" si="1"/>
        <v>0.7921912359579748</v>
      </c>
      <c r="P33" s="15"/>
      <c r="Q33" s="17">
        <f t="shared" si="2"/>
        <v>0.79619922275822363</v>
      </c>
      <c r="R33" s="17">
        <f t="shared" si="2"/>
        <v>0.79386659859237985</v>
      </c>
      <c r="S33" s="17">
        <f t="shared" si="2"/>
        <v>0.79480929652757604</v>
      </c>
      <c r="T33" s="17">
        <f t="shared" si="2"/>
        <v>0.79579892411142172</v>
      </c>
      <c r="U33" s="17">
        <f t="shared" si="2"/>
        <v>0.79676781597554924</v>
      </c>
      <c r="V33" s="17">
        <f t="shared" si="2"/>
        <v>0.79772089557347692</v>
      </c>
    </row>
    <row r="34" spans="1:22" x14ac:dyDescent="0.25">
      <c r="A34" s="46" t="s">
        <v>38</v>
      </c>
      <c r="C34" s="18">
        <f t="shared" si="0"/>
        <v>0.1465994859629815</v>
      </c>
      <c r="D34" s="18">
        <f t="shared" si="0"/>
        <v>0.14866050854926624</v>
      </c>
      <c r="E34" s="18">
        <f t="shared" si="0"/>
        <v>0.147925689900994</v>
      </c>
      <c r="F34" s="18">
        <f t="shared" si="0"/>
        <v>0.14760969586053646</v>
      </c>
      <c r="G34" s="18">
        <f t="shared" si="0"/>
        <v>0.1473026727048633</v>
      </c>
      <c r="H34" s="18">
        <f t="shared" si="0"/>
        <v>0.14699382433903985</v>
      </c>
      <c r="I34" s="16"/>
      <c r="J34" s="18">
        <f t="shared" si="1"/>
        <v>0.14544840233459874</v>
      </c>
      <c r="K34" s="18">
        <f t="shared" si="1"/>
        <v>0.14650483696022293</v>
      </c>
      <c r="L34" s="18">
        <f t="shared" si="1"/>
        <v>0.14538433365737419</v>
      </c>
      <c r="M34" s="18">
        <f t="shared" si="1"/>
        <v>0.14467466643139867</v>
      </c>
      <c r="N34" s="18">
        <f t="shared" si="1"/>
        <v>0.14397564893865578</v>
      </c>
      <c r="O34" s="18">
        <f t="shared" si="1"/>
        <v>0.14327841783289352</v>
      </c>
      <c r="P34" s="16"/>
      <c r="Q34" s="18">
        <f t="shared" si="2"/>
        <v>0.14999108175244977</v>
      </c>
      <c r="R34" s="18">
        <f t="shared" si="2"/>
        <v>0.15130533713476518</v>
      </c>
      <c r="S34" s="18">
        <f t="shared" si="2"/>
        <v>0.15034328822189039</v>
      </c>
      <c r="T34" s="18">
        <f t="shared" si="2"/>
        <v>0.14945577875543292</v>
      </c>
      <c r="U34" s="18">
        <f t="shared" si="2"/>
        <v>0.14858417435091101</v>
      </c>
      <c r="V34" s="18">
        <f t="shared" si="2"/>
        <v>0.14772737934015312</v>
      </c>
    </row>
    <row r="35" spans="1:22" x14ac:dyDescent="0.25">
      <c r="A35" s="45" t="s">
        <v>39</v>
      </c>
      <c r="C35" s="18">
        <f t="shared" si="0"/>
        <v>6.7846842011694955E-2</v>
      </c>
      <c r="D35" s="18">
        <f t="shared" si="0"/>
        <v>6.420162072813633E-2</v>
      </c>
      <c r="E35" s="18">
        <f t="shared" si="0"/>
        <v>6.439145710267534E-2</v>
      </c>
      <c r="F35" s="18">
        <f t="shared" si="0"/>
        <v>6.4723089320909921E-2</v>
      </c>
      <c r="G35" s="18">
        <f t="shared" si="0"/>
        <v>6.5051583730170892E-2</v>
      </c>
      <c r="H35" s="18">
        <f t="shared" si="0"/>
        <v>6.537233924175434E-2</v>
      </c>
      <c r="I35" s="16"/>
      <c r="J35" s="18">
        <f t="shared" si="1"/>
        <v>6.2669706842802E-2</v>
      </c>
      <c r="K35" s="18">
        <f t="shared" si="1"/>
        <v>6.1023346712913387E-2</v>
      </c>
      <c r="L35" s="18">
        <f t="shared" si="1"/>
        <v>6.1303679888702486E-2</v>
      </c>
      <c r="M35" s="18">
        <f t="shared" si="1"/>
        <v>6.171575372331823E-2</v>
      </c>
      <c r="N35" s="18">
        <f t="shared" si="1"/>
        <v>6.212336844922476E-2</v>
      </c>
      <c r="O35" s="18">
        <f t="shared" si="1"/>
        <v>6.2522862435648252E-2</v>
      </c>
      <c r="P35" s="16"/>
      <c r="Q35" s="18">
        <f t="shared" si="2"/>
        <v>5.2837556214761626E-2</v>
      </c>
      <c r="R35" s="18">
        <f t="shared" si="2"/>
        <v>5.2677956083631503E-2</v>
      </c>
      <c r="S35" s="18">
        <f t="shared" si="2"/>
        <v>5.3061171441356497E-2</v>
      </c>
      <c r="T35" s="18">
        <f t="shared" si="2"/>
        <v>5.355676568700582E-2</v>
      </c>
      <c r="U35" s="18">
        <f t="shared" si="2"/>
        <v>5.404316554449707E-2</v>
      </c>
      <c r="V35" s="18">
        <f t="shared" si="2"/>
        <v>5.4520470507053033E-2</v>
      </c>
    </row>
    <row r="36" spans="1:22" x14ac:dyDescent="0.25">
      <c r="A36" s="46" t="s">
        <v>40</v>
      </c>
      <c r="C36" s="18">
        <f t="shared" si="0"/>
        <v>6.5435796396881227E-2</v>
      </c>
      <c r="D36" s="18">
        <f t="shared" si="0"/>
        <v>6.9436478233068172E-2</v>
      </c>
      <c r="E36" s="18">
        <f t="shared" si="0"/>
        <v>6.7786785193193408E-2</v>
      </c>
      <c r="F36" s="18">
        <f t="shared" si="0"/>
        <v>6.6061889732277987E-2</v>
      </c>
      <c r="G36" s="18">
        <f t="shared" si="0"/>
        <v>6.4387404616322141E-2</v>
      </c>
      <c r="H36" s="18">
        <f t="shared" si="0"/>
        <v>6.2741767058268019E-2</v>
      </c>
      <c r="I36" s="16"/>
      <c r="J36" s="18">
        <f t="shared" si="1"/>
        <v>5.4591090552672202E-2</v>
      </c>
      <c r="K36" s="18">
        <f t="shared" si="1"/>
        <v>5.9319370931051496E-2</v>
      </c>
      <c r="L36" s="18">
        <f t="shared" si="1"/>
        <v>5.8067693861983079E-2</v>
      </c>
      <c r="M36" s="18">
        <f t="shared" si="1"/>
        <v>5.6743705386995913E-2</v>
      </c>
      <c r="N36" s="18">
        <f t="shared" si="1"/>
        <v>5.5456598182741249E-2</v>
      </c>
      <c r="O36" s="18">
        <f t="shared" si="1"/>
        <v>5.4188741919247232E-2</v>
      </c>
      <c r="P36" s="16"/>
      <c r="Q36" s="18">
        <f t="shared" si="2"/>
        <v>6.9007400118505355E-2</v>
      </c>
      <c r="R36" s="18">
        <f t="shared" si="2"/>
        <v>6.8330337623250831E-2</v>
      </c>
      <c r="S36" s="18">
        <f t="shared" si="2"/>
        <v>6.7720742375284068E-2</v>
      </c>
      <c r="T36" s="18">
        <f t="shared" si="2"/>
        <v>6.7188150848412911E-2</v>
      </c>
      <c r="U36" s="18">
        <f t="shared" si="2"/>
        <v>6.6657041770477904E-2</v>
      </c>
      <c r="V36" s="18">
        <f t="shared" si="2"/>
        <v>6.6141187536696955E-2</v>
      </c>
    </row>
    <row r="37" spans="1:22" x14ac:dyDescent="0.25">
      <c r="A37" s="47" t="s">
        <v>41</v>
      </c>
      <c r="C37" s="18">
        <f t="shared" ref="C37:H44" si="3">C18/C$7</f>
        <v>5.814865169443572E-2</v>
      </c>
      <c r="D37" s="18">
        <f t="shared" si="3"/>
        <v>5.8775213264659669E-2</v>
      </c>
      <c r="E37" s="18">
        <f t="shared" si="3"/>
        <v>5.8461444509543214E-2</v>
      </c>
      <c r="F37" s="18">
        <f t="shared" si="3"/>
        <v>5.8216693697197196E-2</v>
      </c>
      <c r="G37" s="18">
        <f t="shared" si="3"/>
        <v>5.7977355884238795E-2</v>
      </c>
      <c r="H37" s="18">
        <f t="shared" si="3"/>
        <v>5.7739137050826214E-2</v>
      </c>
      <c r="I37" s="16"/>
      <c r="J37" s="18">
        <f t="shared" ref="J37:O44" si="4">J18/J$7</f>
        <v>4.9219996200293888E-2</v>
      </c>
      <c r="K37" s="18">
        <f t="shared" si="4"/>
        <v>4.8604971667913437E-2</v>
      </c>
      <c r="L37" s="18">
        <f t="shared" si="4"/>
        <v>4.855665309868467E-2</v>
      </c>
      <c r="M37" s="18">
        <f t="shared" si="4"/>
        <v>4.8560111946577229E-2</v>
      </c>
      <c r="N37" s="18">
        <f t="shared" si="4"/>
        <v>4.8564103450495548E-2</v>
      </c>
      <c r="O37" s="18">
        <f t="shared" si="4"/>
        <v>4.8565692717594845E-2</v>
      </c>
      <c r="P37" s="16"/>
      <c r="Q37" s="18">
        <f t="shared" ref="Q37:V44" si="5">Q18/Q$7</f>
        <v>8.8906647173876432E-2</v>
      </c>
      <c r="R37" s="18">
        <f t="shared" si="5"/>
        <v>8.9930295605555183E-2</v>
      </c>
      <c r="S37" s="18">
        <f t="shared" si="5"/>
        <v>9.0560590278111169E-2</v>
      </c>
      <c r="T37" s="18">
        <f t="shared" si="5"/>
        <v>9.119070152525019E-2</v>
      </c>
      <c r="U37" s="18">
        <f t="shared" si="5"/>
        <v>9.1808717203065035E-2</v>
      </c>
      <c r="V37" s="18">
        <f t="shared" si="5"/>
        <v>9.2414812404810337E-2</v>
      </c>
    </row>
    <row r="38" spans="1:22" x14ac:dyDescent="0.25">
      <c r="A38" s="47" t="s">
        <v>42</v>
      </c>
      <c r="C38" s="18">
        <f t="shared" si="3"/>
        <v>3.7212662500666079E-2</v>
      </c>
      <c r="D38" s="18">
        <f t="shared" si="3"/>
        <v>3.7542560338059153E-2</v>
      </c>
      <c r="E38" s="18">
        <f t="shared" si="3"/>
        <v>3.6214028025761652E-2</v>
      </c>
      <c r="F38" s="18">
        <f t="shared" si="3"/>
        <v>3.4909795112768767E-2</v>
      </c>
      <c r="G38" s="18">
        <f t="shared" si="3"/>
        <v>3.3623920975294791E-2</v>
      </c>
      <c r="H38" s="18">
        <f t="shared" si="3"/>
        <v>3.2353576381229231E-2</v>
      </c>
      <c r="I38" s="16"/>
      <c r="J38" s="18">
        <f t="shared" si="4"/>
        <v>3.2263576239006463E-2</v>
      </c>
      <c r="K38" s="18">
        <f t="shared" si="4"/>
        <v>3.2609955100153423E-2</v>
      </c>
      <c r="L38" s="18">
        <f t="shared" si="4"/>
        <v>3.2227675184926932E-2</v>
      </c>
      <c r="M38" s="18">
        <f t="shared" si="4"/>
        <v>3.1854461379654121E-2</v>
      </c>
      <c r="N38" s="18">
        <f t="shared" si="4"/>
        <v>3.1486324805883835E-2</v>
      </c>
      <c r="O38" s="18">
        <f t="shared" si="4"/>
        <v>3.1121281231844284E-2</v>
      </c>
      <c r="P38" s="16"/>
      <c r="Q38" s="18">
        <f t="shared" si="5"/>
        <v>3.7556750567836972E-2</v>
      </c>
      <c r="R38" s="18">
        <f t="shared" si="5"/>
        <v>3.6424943822396888E-2</v>
      </c>
      <c r="S38" s="18">
        <f t="shared" si="5"/>
        <v>3.6861978441754296E-2</v>
      </c>
      <c r="T38" s="18">
        <f t="shared" si="5"/>
        <v>3.7249580166994284E-2</v>
      </c>
      <c r="U38" s="18">
        <f t="shared" si="5"/>
        <v>3.7630450856275449E-2</v>
      </c>
      <c r="V38" s="18">
        <f t="shared" si="5"/>
        <v>3.8005337471323904E-2</v>
      </c>
    </row>
    <row r="39" spans="1:22" x14ac:dyDescent="0.25">
      <c r="A39" s="47" t="s">
        <v>43</v>
      </c>
      <c r="C39" s="18">
        <f t="shared" si="3"/>
        <v>9.1534532770948265E-2</v>
      </c>
      <c r="D39" s="18">
        <f t="shared" si="3"/>
        <v>9.5770224313341201E-2</v>
      </c>
      <c r="E39" s="18">
        <f t="shared" si="3"/>
        <v>9.6564180595117635E-2</v>
      </c>
      <c r="F39" s="18">
        <f t="shared" si="3"/>
        <v>9.7196109727415783E-2</v>
      </c>
      <c r="G39" s="18">
        <f t="shared" si="3"/>
        <v>9.7821348950499376E-2</v>
      </c>
      <c r="H39" s="18">
        <f t="shared" si="3"/>
        <v>9.8433012886122662E-2</v>
      </c>
      <c r="I39" s="16"/>
      <c r="J39" s="18">
        <f t="shared" si="4"/>
        <v>8.8152334290250711E-2</v>
      </c>
      <c r="K39" s="18">
        <f t="shared" si="4"/>
        <v>8.8771042927919319E-2</v>
      </c>
      <c r="L39" s="18">
        <f t="shared" si="4"/>
        <v>8.9803888541259425E-2</v>
      </c>
      <c r="M39" s="18">
        <f t="shared" si="4"/>
        <v>9.0680491754332529E-2</v>
      </c>
      <c r="N39" s="18">
        <f t="shared" si="4"/>
        <v>9.15471364178366E-2</v>
      </c>
      <c r="O39" s="18">
        <f t="shared" si="4"/>
        <v>9.2398471642312602E-2</v>
      </c>
      <c r="P39" s="16"/>
      <c r="Q39" s="18">
        <f t="shared" si="5"/>
        <v>7.6973603421422052E-2</v>
      </c>
      <c r="R39" s="18">
        <f t="shared" si="5"/>
        <v>7.6293080711634501E-2</v>
      </c>
      <c r="S39" s="18">
        <f t="shared" si="5"/>
        <v>7.6493693906728361E-2</v>
      </c>
      <c r="T39" s="18">
        <f t="shared" si="5"/>
        <v>7.6795919553544423E-2</v>
      </c>
      <c r="U39" s="18">
        <f t="shared" si="5"/>
        <v>7.7092155398922141E-2</v>
      </c>
      <c r="V39" s="18">
        <f t="shared" si="5"/>
        <v>7.7382438898829412E-2</v>
      </c>
    </row>
    <row r="40" spans="1:22" x14ac:dyDescent="0.25">
      <c r="A40" s="47" t="s">
        <v>44</v>
      </c>
      <c r="C40" s="18">
        <f t="shared" si="3"/>
        <v>0.16525637575612173</v>
      </c>
      <c r="D40" s="18">
        <f t="shared" si="3"/>
        <v>0.16166797174277073</v>
      </c>
      <c r="E40" s="18">
        <f t="shared" si="3"/>
        <v>0.16388362182393337</v>
      </c>
      <c r="F40" s="18">
        <f t="shared" si="3"/>
        <v>0.16598846017049215</v>
      </c>
      <c r="G40" s="18">
        <f t="shared" si="3"/>
        <v>0.16806618392921546</v>
      </c>
      <c r="H40" s="18">
        <f t="shared" si="3"/>
        <v>0.17010538547792303</v>
      </c>
      <c r="I40" s="16"/>
      <c r="J40" s="18">
        <f t="shared" si="4"/>
        <v>0.15890065742318246</v>
      </c>
      <c r="K40" s="18">
        <f t="shared" si="4"/>
        <v>0.1567911228508721</v>
      </c>
      <c r="L40" s="18">
        <f t="shared" si="4"/>
        <v>0.15883053387884691</v>
      </c>
      <c r="M40" s="18">
        <f t="shared" si="4"/>
        <v>0.16076268963153328</v>
      </c>
      <c r="N40" s="18">
        <f t="shared" si="4"/>
        <v>0.16267242049834771</v>
      </c>
      <c r="O40" s="18">
        <f t="shared" si="4"/>
        <v>0.1645503144474065</v>
      </c>
      <c r="P40" s="16"/>
      <c r="Q40" s="18">
        <f t="shared" si="5"/>
        <v>0.13562049496124751</v>
      </c>
      <c r="R40" s="18">
        <f t="shared" si="5"/>
        <v>0.13512458588174747</v>
      </c>
      <c r="S40" s="18">
        <f t="shared" si="5"/>
        <v>0.1360745704480448</v>
      </c>
      <c r="T40" s="18">
        <f t="shared" si="5"/>
        <v>0.13712363913603592</v>
      </c>
      <c r="U40" s="18">
        <f t="shared" si="5"/>
        <v>0.13815264608088304</v>
      </c>
      <c r="V40" s="18">
        <f t="shared" si="5"/>
        <v>0.13916191232267366</v>
      </c>
    </row>
    <row r="41" spans="1:22" x14ac:dyDescent="0.25">
      <c r="A41" s="47" t="s">
        <v>45</v>
      </c>
      <c r="C41" s="18">
        <f t="shared" si="3"/>
        <v>3.7796714973460828E-2</v>
      </c>
      <c r="D41" s="18">
        <f t="shared" si="3"/>
        <v>4.334585659230987E-2</v>
      </c>
      <c r="E41" s="18">
        <f t="shared" si="3"/>
        <v>4.3663944850531981E-2</v>
      </c>
      <c r="F41" s="18">
        <f t="shared" si="3"/>
        <v>4.3850650838005788E-2</v>
      </c>
      <c r="G41" s="18">
        <f t="shared" si="3"/>
        <v>4.4033958657222504E-2</v>
      </c>
      <c r="H41" s="18">
        <f t="shared" si="3"/>
        <v>4.421083894616281E-2</v>
      </c>
      <c r="I41" s="16"/>
      <c r="J41" s="18">
        <f t="shared" si="4"/>
        <v>3.3523077046444021E-2</v>
      </c>
      <c r="K41" s="18">
        <f t="shared" si="4"/>
        <v>3.944122447853271E-2</v>
      </c>
      <c r="L41" s="18">
        <f t="shared" si="4"/>
        <v>3.9584782651691859E-2</v>
      </c>
      <c r="M41" s="18">
        <f t="shared" si="4"/>
        <v>3.9611164240235273E-2</v>
      </c>
      <c r="N41" s="18">
        <f t="shared" si="4"/>
        <v>3.9637683226343472E-2</v>
      </c>
      <c r="O41" s="18">
        <f t="shared" si="4"/>
        <v>3.9661949474466413E-2</v>
      </c>
      <c r="P41" s="16"/>
      <c r="Q41" s="18">
        <f t="shared" si="5"/>
        <v>3.8844060152457248E-2</v>
      </c>
      <c r="R41" s="18">
        <f t="shared" si="5"/>
        <v>4.0148167125643681E-2</v>
      </c>
      <c r="S41" s="18">
        <f t="shared" si="5"/>
        <v>3.9771318400227268E-2</v>
      </c>
      <c r="T41" s="18">
        <f t="shared" si="5"/>
        <v>3.9284223092794474E-2</v>
      </c>
      <c r="U41" s="18">
        <f t="shared" si="5"/>
        <v>3.8812768431461808E-2</v>
      </c>
      <c r="V41" s="18">
        <f t="shared" si="5"/>
        <v>3.8347772101818979E-2</v>
      </c>
    </row>
    <row r="42" spans="1:22" x14ac:dyDescent="0.25">
      <c r="A42" s="47" t="s">
        <v>46</v>
      </c>
      <c r="C42" s="18">
        <f t="shared" si="3"/>
        <v>5.7828148333097025E-2</v>
      </c>
      <c r="D42" s="18">
        <f t="shared" si="3"/>
        <v>6.4064492828621075E-2</v>
      </c>
      <c r="E42" s="18">
        <f t="shared" si="3"/>
        <v>6.3568042704803526E-2</v>
      </c>
      <c r="F42" s="18">
        <f t="shared" si="3"/>
        <v>6.2757956422087757E-2</v>
      </c>
      <c r="G42" s="18">
        <f t="shared" si="3"/>
        <v>6.1961245629351722E-2</v>
      </c>
      <c r="H42" s="18">
        <f t="shared" si="3"/>
        <v>6.1173159518271153E-2</v>
      </c>
      <c r="I42" s="16"/>
      <c r="J42" s="18">
        <f t="shared" si="4"/>
        <v>5.1156088350569791E-2</v>
      </c>
      <c r="K42" s="18">
        <f t="shared" si="4"/>
        <v>5.703818005584705E-2</v>
      </c>
      <c r="L42" s="18">
        <f t="shared" si="4"/>
        <v>5.6401021786146831E-2</v>
      </c>
      <c r="M42" s="18">
        <f t="shared" si="4"/>
        <v>5.5483434715063298E-2</v>
      </c>
      <c r="N42" s="18">
        <f t="shared" si="4"/>
        <v>5.4578058494312895E-2</v>
      </c>
      <c r="O42" s="18">
        <f t="shared" si="4"/>
        <v>5.36813938990831E-2</v>
      </c>
      <c r="P42" s="16"/>
      <c r="Q42" s="18">
        <f t="shared" si="5"/>
        <v>5.0764316073386349E-2</v>
      </c>
      <c r="R42" s="18">
        <f t="shared" si="5"/>
        <v>5.1345291340336406E-2</v>
      </c>
      <c r="S42" s="18">
        <f t="shared" si="5"/>
        <v>5.2321101577989505E-2</v>
      </c>
      <c r="T42" s="18">
        <f t="shared" si="5"/>
        <v>5.2921319938755783E-2</v>
      </c>
      <c r="U42" s="18">
        <f t="shared" si="5"/>
        <v>5.3510211085188233E-2</v>
      </c>
      <c r="V42" s="18">
        <f t="shared" si="5"/>
        <v>5.4087985553175476E-2</v>
      </c>
    </row>
    <row r="43" spans="1:22" x14ac:dyDescent="0.25">
      <c r="A43" s="47" t="s">
        <v>47</v>
      </c>
      <c r="C43" s="18">
        <f t="shared" si="3"/>
        <v>4.2832070914429594E-2</v>
      </c>
      <c r="D43" s="18">
        <f t="shared" si="3"/>
        <v>3.9869083487894995E-2</v>
      </c>
      <c r="E43" s="18">
        <f t="shared" si="3"/>
        <v>4.0882949504186646E-2</v>
      </c>
      <c r="F43" s="18">
        <f t="shared" si="3"/>
        <v>4.2131640313372819E-2</v>
      </c>
      <c r="G43" s="18">
        <f t="shared" si="3"/>
        <v>4.336639720563884E-2</v>
      </c>
      <c r="H43" s="18">
        <f t="shared" si="3"/>
        <v>4.4584239627274251E-2</v>
      </c>
      <c r="I43" s="16"/>
      <c r="J43" s="18">
        <f t="shared" si="4"/>
        <v>4.2466805002288485E-2</v>
      </c>
      <c r="K43" s="18">
        <f t="shared" si="4"/>
        <v>3.9310776495795681E-2</v>
      </c>
      <c r="L43" s="18">
        <f t="shared" si="4"/>
        <v>3.972457181019045E-2</v>
      </c>
      <c r="M43" s="18">
        <f t="shared" si="4"/>
        <v>4.0374998847933358E-2</v>
      </c>
      <c r="N43" s="18">
        <f t="shared" si="4"/>
        <v>4.1017716645548194E-2</v>
      </c>
      <c r="O43" s="18">
        <f t="shared" si="4"/>
        <v>4.1650381947995606E-2</v>
      </c>
      <c r="P43" s="16"/>
      <c r="Q43" s="18">
        <f t="shared" si="5"/>
        <v>3.8976228550556227E-2</v>
      </c>
      <c r="R43" s="18">
        <f t="shared" si="5"/>
        <v>3.6207684211923191E-2</v>
      </c>
      <c r="S43" s="18">
        <f t="shared" si="5"/>
        <v>3.589863517720198E-2</v>
      </c>
      <c r="T43" s="18">
        <f t="shared" si="5"/>
        <v>3.5614313056021848E-2</v>
      </c>
      <c r="U43" s="18">
        <f t="shared" si="5"/>
        <v>3.5335014596869503E-2</v>
      </c>
      <c r="V43" s="18">
        <f t="shared" si="5"/>
        <v>3.5060549633437167E-2</v>
      </c>
    </row>
    <row r="44" spans="1:22" x14ac:dyDescent="0.25">
      <c r="A44" s="47" t="s">
        <v>48</v>
      </c>
      <c r="C44" s="18">
        <f t="shared" si="3"/>
        <v>6.0787875602787943E-2</v>
      </c>
      <c r="D44" s="18">
        <f t="shared" si="3"/>
        <v>6.0285095499616609E-2</v>
      </c>
      <c r="E44" s="18">
        <f t="shared" si="3"/>
        <v>6.0166763194328891E-2</v>
      </c>
      <c r="F44" s="18">
        <f t="shared" si="3"/>
        <v>6.0062977440620884E-2</v>
      </c>
      <c r="G44" s="18">
        <f t="shared" si="3"/>
        <v>5.995320860781525E-2</v>
      </c>
      <c r="H44" s="18">
        <f t="shared" si="3"/>
        <v>5.9833203126891228E-2</v>
      </c>
      <c r="I44" s="16"/>
      <c r="J44" s="18">
        <f t="shared" si="4"/>
        <v>5.8174518775853126E-2</v>
      </c>
      <c r="K44" s="18">
        <f t="shared" si="4"/>
        <v>5.9458606115537063E-2</v>
      </c>
      <c r="L44" s="18">
        <f t="shared" si="4"/>
        <v>5.9728048780978468E-2</v>
      </c>
      <c r="M44" s="18">
        <f t="shared" si="4"/>
        <v>6.0013346971650061E-2</v>
      </c>
      <c r="N44" s="18">
        <f t="shared" si="4"/>
        <v>6.0295770048210386E-2</v>
      </c>
      <c r="O44" s="18">
        <f t="shared" si="4"/>
        <v>6.0571728409482301E-2</v>
      </c>
      <c r="P44" s="16"/>
      <c r="Q44" s="18">
        <f t="shared" si="5"/>
        <v>5.6721083771723961E-2</v>
      </c>
      <c r="R44" s="18">
        <f t="shared" si="5"/>
        <v>5.607891905149482E-2</v>
      </c>
      <c r="S44" s="18">
        <f t="shared" si="5"/>
        <v>5.5702206258987814E-2</v>
      </c>
      <c r="T44" s="18">
        <f t="shared" si="5"/>
        <v>5.5418532351173326E-2</v>
      </c>
      <c r="U44" s="18">
        <f t="shared" si="5"/>
        <v>5.514147065699801E-2</v>
      </c>
      <c r="V44" s="18">
        <f t="shared" si="5"/>
        <v>5.4871049803504754E-2</v>
      </c>
    </row>
    <row r="45" spans="1:22" x14ac:dyDescent="0.25">
      <c r="A45" s="39" t="s">
        <v>50</v>
      </c>
      <c r="C45" s="32"/>
      <c r="D45" s="32"/>
      <c r="E45" s="32"/>
      <c r="F45" s="32"/>
      <c r="G45" s="32"/>
      <c r="H45" s="32"/>
      <c r="I45" s="16"/>
      <c r="J45" s="32"/>
      <c r="K45" s="32"/>
      <c r="L45" s="32"/>
      <c r="M45" s="32"/>
      <c r="N45" s="32"/>
      <c r="O45" s="32"/>
      <c r="P45" s="16"/>
      <c r="Q45" s="32"/>
      <c r="R45" s="32"/>
      <c r="S45" s="32"/>
      <c r="T45" s="32"/>
      <c r="U45" s="32"/>
      <c r="V45" s="32"/>
    </row>
    <row r="46" spans="1:22" x14ac:dyDescent="0.25">
      <c r="A46" s="39" t="s">
        <v>51</v>
      </c>
      <c r="C46" s="32"/>
      <c r="D46" s="32"/>
      <c r="E46" s="32"/>
      <c r="F46" s="32"/>
      <c r="G46" s="32"/>
      <c r="H46" s="32"/>
      <c r="I46" s="16"/>
      <c r="J46" s="32"/>
      <c r="K46" s="32"/>
      <c r="L46" s="32"/>
      <c r="M46" s="32"/>
      <c r="N46" s="32"/>
      <c r="O46" s="32"/>
      <c r="P46" s="16"/>
      <c r="Q46" s="32"/>
      <c r="R46" s="32"/>
      <c r="S46" s="32"/>
      <c r="T46" s="32"/>
      <c r="U46" s="32"/>
      <c r="V46" s="32"/>
    </row>
    <row r="47" spans="1:22" x14ac:dyDescent="0.25">
      <c r="A47" s="39" t="s">
        <v>52</v>
      </c>
      <c r="C47" s="32"/>
      <c r="D47" s="32"/>
      <c r="E47" s="32"/>
      <c r="F47" s="32"/>
      <c r="G47" s="32"/>
      <c r="H47" s="32"/>
      <c r="I47" s="16"/>
      <c r="J47" s="32"/>
      <c r="K47" s="32"/>
      <c r="L47" s="32"/>
      <c r="M47" s="32"/>
      <c r="N47" s="32"/>
      <c r="O47" s="32"/>
      <c r="P47" s="16"/>
      <c r="Q47" s="32"/>
      <c r="R47" s="32"/>
      <c r="S47" s="32"/>
      <c r="T47" s="32"/>
      <c r="U47" s="32"/>
      <c r="V47" s="32"/>
    </row>
    <row r="48" spans="1:22" ht="15.75" x14ac:dyDescent="0.25">
      <c r="A48" s="13"/>
      <c r="C48" s="2"/>
      <c r="D48" s="2"/>
      <c r="E48" s="2"/>
      <c r="F48" s="2"/>
      <c r="G48" s="2"/>
      <c r="H48" s="2"/>
      <c r="I48" s="16"/>
      <c r="J48" s="58"/>
      <c r="K48" s="58"/>
      <c r="L48" s="58"/>
      <c r="M48" s="58"/>
      <c r="N48" s="58"/>
      <c r="O48" s="58"/>
      <c r="P48" s="16"/>
      <c r="Q48" s="58"/>
      <c r="R48" s="58"/>
      <c r="S48" s="58"/>
      <c r="T48" s="58"/>
      <c r="U48" s="58"/>
      <c r="V48" s="58"/>
    </row>
    <row r="49" spans="1:28" s="6" customFormat="1" ht="15.95" customHeight="1" x14ac:dyDescent="0.25">
      <c r="A49" t="s">
        <v>7</v>
      </c>
      <c r="C49" s="20" t="s">
        <v>8</v>
      </c>
      <c r="D49" s="21"/>
      <c r="E49" s="22"/>
      <c r="F49" s="22"/>
      <c r="G49" s="22"/>
      <c r="H49" s="23"/>
    </row>
    <row r="50" spans="1:28" s="6" customFormat="1" ht="15.95" customHeight="1" x14ac:dyDescent="0.25">
      <c r="C50" s="24" t="s">
        <v>9</v>
      </c>
      <c r="D50" s="23"/>
      <c r="E50" s="22"/>
      <c r="F50" s="22"/>
      <c r="G50" s="22"/>
      <c r="H50" s="23"/>
    </row>
    <row r="51" spans="1:28" s="6" customFormat="1" ht="15.95" customHeight="1" x14ac:dyDescent="0.25">
      <c r="C51" s="24" t="s">
        <v>10</v>
      </c>
      <c r="D51" s="23"/>
      <c r="E51" s="22"/>
      <c r="F51" s="22"/>
      <c r="G51" s="22"/>
      <c r="H51" s="23"/>
    </row>
    <row r="52" spans="1:28" s="6" customFormat="1" ht="15.95" customHeight="1" x14ac:dyDescent="0.25">
      <c r="C52" s="25" t="s">
        <v>11</v>
      </c>
      <c r="D52" s="23"/>
      <c r="E52" s="22"/>
      <c r="F52" s="22"/>
      <c r="G52" s="22"/>
      <c r="H52" s="23"/>
    </row>
    <row r="53" spans="1:28" s="6" customFormat="1" ht="15.95" customHeight="1" x14ac:dyDescent="0.25">
      <c r="C53" s="26" t="s">
        <v>12</v>
      </c>
      <c r="D53" s="23"/>
      <c r="E53" s="22"/>
      <c r="F53" s="22"/>
      <c r="G53" s="22"/>
      <c r="H53" s="23"/>
    </row>
    <row r="54" spans="1:28" s="6" customFormat="1" ht="15.95" customHeight="1" x14ac:dyDescent="0.25">
      <c r="C54" s="12" t="s">
        <v>13</v>
      </c>
      <c r="D54" s="23"/>
      <c r="E54" s="22"/>
      <c r="F54" s="22"/>
      <c r="G54" s="22"/>
      <c r="H54" s="23"/>
    </row>
    <row r="55" spans="1:28" s="6" customFormat="1" ht="15.95" customHeight="1" x14ac:dyDescent="0.2">
      <c r="A55" s="27" t="s">
        <v>21</v>
      </c>
      <c r="D55" s="23"/>
      <c r="E55" s="22"/>
      <c r="F55" s="22"/>
      <c r="G55" s="22"/>
      <c r="H55" s="23"/>
    </row>
    <row r="56" spans="1:28" s="6" customFormat="1" ht="15.95" customHeight="1" x14ac:dyDescent="0.25">
      <c r="B56" s="28"/>
      <c r="D56" s="23"/>
      <c r="E56" s="22"/>
      <c r="F56" s="22"/>
      <c r="G56" s="22"/>
      <c r="H56" s="23"/>
      <c r="W56" s="28"/>
    </row>
    <row r="58" spans="1:28" s="11" customFormat="1" ht="18.75" x14ac:dyDescent="0.3">
      <c r="A58" s="11" t="s">
        <v>22</v>
      </c>
      <c r="T58" s="37"/>
      <c r="U58"/>
      <c r="V58"/>
      <c r="X58"/>
      <c r="Y58"/>
      <c r="Z58"/>
      <c r="AA58"/>
      <c r="AB58"/>
    </row>
    <row r="59" spans="1:28" x14ac:dyDescent="0.25">
      <c r="A59" s="37" t="s">
        <v>23</v>
      </c>
    </row>
    <row r="60" spans="1:28" x14ac:dyDescent="0.25">
      <c r="A60" s="38" t="s">
        <v>24</v>
      </c>
    </row>
    <row r="61" spans="1:28" s="11" customFormat="1" ht="18.75" x14ac:dyDescent="0.3">
      <c r="U61"/>
      <c r="V61"/>
      <c r="X61"/>
      <c r="Y61"/>
      <c r="Z61"/>
      <c r="AA61"/>
      <c r="AB61"/>
    </row>
    <row r="62" spans="1:28" x14ac:dyDescent="0.25">
      <c r="A62" s="37" t="s">
        <v>25</v>
      </c>
    </row>
    <row r="63" spans="1:28" x14ac:dyDescent="0.25">
      <c r="A63" s="39" t="s">
        <v>26</v>
      </c>
    </row>
    <row r="64" spans="1:28" x14ac:dyDescent="0.25">
      <c r="A64" s="40"/>
    </row>
    <row r="65" spans="1:28" s="41" customFormat="1" x14ac:dyDescent="0.25">
      <c r="A65" s="37" t="s">
        <v>27</v>
      </c>
      <c r="U65"/>
      <c r="V65"/>
      <c r="X65"/>
      <c r="Y65"/>
      <c r="Z65"/>
      <c r="AA65"/>
      <c r="AB65"/>
    </row>
    <row r="66" spans="1:28" s="41" customFormat="1" x14ac:dyDescent="0.25">
      <c r="A66" s="43" t="s">
        <v>29</v>
      </c>
      <c r="U66"/>
      <c r="V66"/>
      <c r="X66"/>
      <c r="Y66"/>
      <c r="Z66"/>
      <c r="AA66"/>
      <c r="AB66"/>
    </row>
    <row r="67" spans="1:28" s="41" customFormat="1" x14ac:dyDescent="0.25">
      <c r="A67" s="42" t="s">
        <v>28</v>
      </c>
      <c r="U67"/>
      <c r="V67"/>
      <c r="X67"/>
      <c r="Y67"/>
      <c r="Z67"/>
      <c r="AA67"/>
      <c r="AB67"/>
    </row>
  </sheetData>
  <mergeCells count="11">
    <mergeCell ref="Q48:V48"/>
    <mergeCell ref="C26:H26"/>
    <mergeCell ref="Q26:V26"/>
    <mergeCell ref="Q3:V3"/>
    <mergeCell ref="C3:H3"/>
    <mergeCell ref="J3:O3"/>
    <mergeCell ref="J26:O26"/>
    <mergeCell ref="J48:O48"/>
    <mergeCell ref="D4:H4"/>
    <mergeCell ref="K4:O4"/>
    <mergeCell ref="R4:V4"/>
  </mergeCells>
  <hyperlinks>
    <hyperlink ref="C54" r:id="rId1" xr:uid="{519CC934-A674-4210-B355-DF5868B01C65}"/>
    <hyperlink ref="C53" r:id="rId2" xr:uid="{EAB78A22-5F1F-4502-BEA3-3BE2553BA2AE}"/>
    <hyperlink ref="A67" r:id="rId3" xr:uid="{26313AB3-EC06-4087-999B-7EB91546A34E}"/>
    <hyperlink ref="A60" r:id="rId4" xr:uid="{ACC7FD13-0757-4EA8-A196-F53D076F374C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F83AE-0F80-4AC0-9573-D6E4A1C112DB}"/>
</file>

<file path=customXml/itemProps2.xml><?xml version="1.0" encoding="utf-8"?>
<ds:datastoreItem xmlns:ds="http://schemas.openxmlformats.org/officeDocument/2006/customXml" ds:itemID="{E465542B-C40B-42DB-954E-5326DCD658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147EC0-7321-48B5-8E9C-95837BA07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Miles</dc:creator>
  <cp:keywords/>
  <dc:description/>
  <cp:lastModifiedBy>Gregory Miles</cp:lastModifiedBy>
  <cp:revision/>
  <dcterms:created xsi:type="dcterms:W3CDTF">2019-08-07T18:40:43Z</dcterms:created>
  <dcterms:modified xsi:type="dcterms:W3CDTF">2022-12-17T00:18:46Z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