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INDUSTRY_MANITOBA &amp; CANADA WIDE\"/>
    </mc:Choice>
  </mc:AlternateContent>
  <xr:revisionPtr revIDLastSave="0" documentId="13_ncr:1_{9338E013-1CA8-42AE-BA35-83420FAAF009}" xr6:coauthVersionLast="47" xr6:coauthVersionMax="47" xr10:uidLastSave="{00000000-0000-0000-0000-000000000000}"/>
  <bookViews>
    <workbookView xWindow="-120" yWindow="-120" windowWidth="29040" windowHeight="15840" xr2:uid="{ADD6F750-8122-425E-BB7E-F2E51028A94E}"/>
  </bookViews>
  <sheets>
    <sheet name="Summary" sheetId="2" r:id="rId1"/>
    <sheet name="Data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3" i="2"/>
  <c r="C43" i="1" l="1"/>
  <c r="D43" i="1"/>
  <c r="E43" i="1"/>
  <c r="F43" i="1"/>
  <c r="G43" i="1"/>
  <c r="H43" i="1"/>
  <c r="J43" i="1"/>
  <c r="K43" i="1"/>
  <c r="L43" i="1"/>
  <c r="M43" i="1"/>
  <c r="N43" i="1"/>
  <c r="O43" i="1"/>
  <c r="C44" i="1"/>
  <c r="D44" i="1"/>
  <c r="E44" i="1"/>
  <c r="F44" i="1"/>
  <c r="G44" i="1"/>
  <c r="H44" i="1"/>
  <c r="J44" i="1"/>
  <c r="K44" i="1"/>
  <c r="L44" i="1"/>
  <c r="M44" i="1"/>
  <c r="N44" i="1"/>
  <c r="O44" i="1"/>
  <c r="C45" i="1"/>
  <c r="D45" i="1"/>
  <c r="E45" i="1"/>
  <c r="F45" i="1"/>
  <c r="G45" i="1"/>
  <c r="H45" i="1"/>
  <c r="J45" i="1"/>
  <c r="K45" i="1"/>
  <c r="L45" i="1"/>
  <c r="M45" i="1"/>
  <c r="N45" i="1"/>
  <c r="O45" i="1"/>
  <c r="C46" i="1"/>
  <c r="D46" i="1"/>
  <c r="E46" i="1"/>
  <c r="F46" i="1"/>
  <c r="G46" i="1"/>
  <c r="H46" i="1"/>
  <c r="J46" i="1"/>
  <c r="K46" i="1"/>
  <c r="L46" i="1"/>
  <c r="M46" i="1"/>
  <c r="N46" i="1"/>
  <c r="O46" i="1"/>
  <c r="C47" i="1"/>
  <c r="D47" i="1"/>
  <c r="E47" i="1"/>
  <c r="F47" i="1"/>
  <c r="G47" i="1"/>
  <c r="H47" i="1"/>
  <c r="J47" i="1"/>
  <c r="K47" i="1"/>
  <c r="L47" i="1"/>
  <c r="M47" i="1"/>
  <c r="N47" i="1"/>
  <c r="O47" i="1"/>
  <c r="C48" i="1"/>
  <c r="D48" i="1"/>
  <c r="E48" i="1"/>
  <c r="F48" i="1"/>
  <c r="G48" i="1"/>
  <c r="H48" i="1"/>
  <c r="J48" i="1"/>
  <c r="K48" i="1"/>
  <c r="L48" i="1"/>
  <c r="M48" i="1"/>
  <c r="N48" i="1"/>
  <c r="O48" i="1"/>
  <c r="C49" i="1"/>
  <c r="D49" i="1"/>
  <c r="E49" i="1"/>
  <c r="F49" i="1"/>
  <c r="G49" i="1"/>
  <c r="H49" i="1"/>
  <c r="J49" i="1"/>
  <c r="K49" i="1"/>
  <c r="L49" i="1"/>
  <c r="M49" i="1"/>
  <c r="N49" i="1"/>
  <c r="O49" i="1"/>
  <c r="C50" i="1"/>
  <c r="D50" i="1"/>
  <c r="E50" i="1"/>
  <c r="F50" i="1"/>
  <c r="G50" i="1"/>
  <c r="H50" i="1"/>
  <c r="J50" i="1"/>
  <c r="K50" i="1"/>
  <c r="L50" i="1"/>
  <c r="M50" i="1"/>
  <c r="N50" i="1"/>
  <c r="O50" i="1"/>
  <c r="C51" i="1"/>
  <c r="D51" i="1"/>
  <c r="E51" i="1"/>
  <c r="F51" i="1"/>
  <c r="G51" i="1"/>
  <c r="H51" i="1"/>
  <c r="J51" i="1"/>
  <c r="K51" i="1"/>
  <c r="L51" i="1"/>
  <c r="M51" i="1"/>
  <c r="N51" i="1"/>
  <c r="O51" i="1"/>
  <c r="C52" i="1"/>
  <c r="D52" i="1"/>
  <c r="E52" i="1"/>
  <c r="F52" i="1"/>
  <c r="G52" i="1"/>
  <c r="H52" i="1"/>
  <c r="J52" i="1"/>
  <c r="K52" i="1"/>
  <c r="L52" i="1"/>
  <c r="M52" i="1"/>
  <c r="N52" i="1"/>
  <c r="O52" i="1"/>
  <c r="C53" i="1"/>
  <c r="D53" i="1"/>
  <c r="E53" i="1"/>
  <c r="F53" i="1"/>
  <c r="G53" i="1"/>
  <c r="H53" i="1"/>
  <c r="J53" i="1"/>
  <c r="K53" i="1"/>
  <c r="L53" i="1"/>
  <c r="M53" i="1"/>
  <c r="N53" i="1"/>
  <c r="O53" i="1"/>
  <c r="C54" i="1"/>
  <c r="D54" i="1"/>
  <c r="E54" i="1"/>
  <c r="F54" i="1"/>
  <c r="G54" i="1"/>
  <c r="H54" i="1"/>
  <c r="J54" i="1"/>
  <c r="K54" i="1"/>
  <c r="L54" i="1"/>
  <c r="M54" i="1"/>
  <c r="N54" i="1"/>
  <c r="O54" i="1"/>
  <c r="C55" i="1"/>
  <c r="D55" i="1"/>
  <c r="E55" i="1"/>
  <c r="F55" i="1"/>
  <c r="G55" i="1"/>
  <c r="H55" i="1"/>
  <c r="J55" i="1"/>
  <c r="K55" i="1"/>
  <c r="L55" i="1"/>
  <c r="M55" i="1"/>
  <c r="N55" i="1"/>
  <c r="O55" i="1"/>
  <c r="C56" i="1"/>
  <c r="D56" i="1"/>
  <c r="E56" i="1"/>
  <c r="F56" i="1"/>
  <c r="G56" i="1"/>
  <c r="H56" i="1"/>
  <c r="J56" i="1"/>
  <c r="K56" i="1"/>
  <c r="L56" i="1"/>
  <c r="M56" i="1"/>
  <c r="N56" i="1"/>
  <c r="O56" i="1"/>
  <c r="C57" i="1"/>
  <c r="D57" i="1"/>
  <c r="E57" i="1"/>
  <c r="F57" i="1"/>
  <c r="G57" i="1"/>
  <c r="H57" i="1"/>
  <c r="J57" i="1"/>
  <c r="K57" i="1"/>
  <c r="L57" i="1"/>
  <c r="M57" i="1"/>
  <c r="N57" i="1"/>
  <c r="O57" i="1"/>
  <c r="C58" i="1"/>
  <c r="D58" i="1"/>
  <c r="E58" i="1"/>
  <c r="F58" i="1"/>
  <c r="G58" i="1"/>
  <c r="H58" i="1"/>
  <c r="J58" i="1"/>
  <c r="K58" i="1"/>
  <c r="L58" i="1"/>
  <c r="M58" i="1"/>
  <c r="N58" i="1"/>
  <c r="O58" i="1"/>
  <c r="C59" i="1"/>
  <c r="D59" i="1"/>
  <c r="E59" i="1"/>
  <c r="F59" i="1"/>
  <c r="G59" i="1"/>
  <c r="H59" i="1"/>
  <c r="J59" i="1"/>
  <c r="K59" i="1"/>
  <c r="L59" i="1"/>
  <c r="M59" i="1"/>
  <c r="N59" i="1"/>
  <c r="O59" i="1"/>
  <c r="C60" i="1"/>
  <c r="D60" i="1"/>
  <c r="E60" i="1"/>
  <c r="F60" i="1"/>
  <c r="G60" i="1"/>
  <c r="H60" i="1"/>
  <c r="J60" i="1"/>
  <c r="K60" i="1"/>
  <c r="L60" i="1"/>
  <c r="M60" i="1"/>
  <c r="N60" i="1"/>
  <c r="O60" i="1"/>
  <c r="C61" i="1"/>
  <c r="D61" i="1"/>
  <c r="E61" i="1"/>
  <c r="F61" i="1"/>
  <c r="G61" i="1"/>
  <c r="H61" i="1"/>
  <c r="J61" i="1"/>
  <c r="K61" i="1"/>
  <c r="L61" i="1"/>
  <c r="M61" i="1"/>
  <c r="N61" i="1"/>
  <c r="O61" i="1"/>
  <c r="C62" i="1"/>
  <c r="D62" i="1"/>
  <c r="E62" i="1"/>
  <c r="F62" i="1"/>
  <c r="G62" i="1"/>
  <c r="H62" i="1"/>
  <c r="J62" i="1"/>
  <c r="K62" i="1"/>
  <c r="L62" i="1"/>
  <c r="M62" i="1"/>
  <c r="N62" i="1"/>
  <c r="O62" i="1"/>
  <c r="C63" i="1"/>
  <c r="D63" i="1"/>
  <c r="E63" i="1"/>
  <c r="F63" i="1"/>
  <c r="G63" i="1"/>
  <c r="H63" i="1"/>
  <c r="J63" i="1"/>
  <c r="K63" i="1"/>
  <c r="L63" i="1"/>
  <c r="M63" i="1"/>
  <c r="N63" i="1"/>
  <c r="O63" i="1"/>
  <c r="C64" i="1"/>
  <c r="D64" i="1"/>
  <c r="E64" i="1"/>
  <c r="F64" i="1"/>
  <c r="G64" i="1"/>
  <c r="H64" i="1"/>
  <c r="J64" i="1"/>
  <c r="K64" i="1"/>
  <c r="L64" i="1"/>
  <c r="M64" i="1"/>
  <c r="N64" i="1"/>
  <c r="O64" i="1"/>
  <c r="C65" i="1"/>
  <c r="D65" i="1"/>
  <c r="E65" i="1"/>
  <c r="F65" i="1"/>
  <c r="G65" i="1"/>
  <c r="H65" i="1"/>
  <c r="J65" i="1"/>
  <c r="K65" i="1"/>
  <c r="L65" i="1"/>
  <c r="M65" i="1"/>
  <c r="N65" i="1"/>
  <c r="O65" i="1"/>
  <c r="C66" i="1"/>
  <c r="D66" i="1"/>
  <c r="E66" i="1"/>
  <c r="F66" i="1"/>
  <c r="G66" i="1"/>
  <c r="H66" i="1"/>
  <c r="J66" i="1"/>
  <c r="K66" i="1"/>
  <c r="L66" i="1"/>
  <c r="M66" i="1"/>
  <c r="N66" i="1"/>
  <c r="O66" i="1"/>
  <c r="C67" i="1"/>
  <c r="D67" i="1"/>
  <c r="E67" i="1"/>
  <c r="F67" i="1"/>
  <c r="G67" i="1"/>
  <c r="H67" i="1"/>
  <c r="J67" i="1"/>
  <c r="K67" i="1"/>
  <c r="L67" i="1"/>
  <c r="M67" i="1"/>
  <c r="N67" i="1"/>
  <c r="O67" i="1"/>
  <c r="C68" i="1"/>
  <c r="D68" i="1"/>
  <c r="E68" i="1"/>
  <c r="F68" i="1"/>
  <c r="G68" i="1"/>
  <c r="H68" i="1"/>
  <c r="J68" i="1"/>
  <c r="K68" i="1"/>
  <c r="L68" i="1"/>
  <c r="M68" i="1"/>
  <c r="N68" i="1"/>
  <c r="O68" i="1"/>
  <c r="C69" i="1"/>
  <c r="D69" i="1"/>
  <c r="E69" i="1"/>
  <c r="F69" i="1"/>
  <c r="G69" i="1"/>
  <c r="H69" i="1"/>
  <c r="J69" i="1"/>
  <c r="K69" i="1"/>
  <c r="L69" i="1"/>
  <c r="M69" i="1"/>
  <c r="N69" i="1"/>
  <c r="O69" i="1"/>
  <c r="C70" i="1"/>
  <c r="D70" i="1"/>
  <c r="E70" i="1"/>
  <c r="F70" i="1"/>
  <c r="G70" i="1"/>
  <c r="H70" i="1"/>
  <c r="J70" i="1"/>
  <c r="K70" i="1"/>
  <c r="L70" i="1"/>
  <c r="M70" i="1"/>
  <c r="N70" i="1"/>
  <c r="O70" i="1"/>
  <c r="C71" i="1"/>
  <c r="D71" i="1"/>
  <c r="E71" i="1"/>
  <c r="F71" i="1"/>
  <c r="G71" i="1"/>
  <c r="H71" i="1"/>
  <c r="J71" i="1"/>
  <c r="K71" i="1"/>
  <c r="L71" i="1"/>
  <c r="M71" i="1"/>
  <c r="N71" i="1"/>
  <c r="O71" i="1"/>
  <c r="C72" i="1"/>
  <c r="D72" i="1"/>
  <c r="E72" i="1"/>
  <c r="F72" i="1"/>
  <c r="G72" i="1"/>
  <c r="H72" i="1"/>
  <c r="J72" i="1"/>
  <c r="K72" i="1"/>
  <c r="L72" i="1"/>
  <c r="M72" i="1"/>
  <c r="N72" i="1"/>
  <c r="O72" i="1"/>
  <c r="C73" i="1"/>
  <c r="D73" i="1"/>
  <c r="E73" i="1"/>
  <c r="F73" i="1"/>
  <c r="G73" i="1"/>
  <c r="H73" i="1"/>
  <c r="J73" i="1"/>
  <c r="K73" i="1"/>
  <c r="L73" i="1"/>
  <c r="M73" i="1"/>
  <c r="N73" i="1"/>
  <c r="O73" i="1"/>
  <c r="C74" i="1"/>
  <c r="D74" i="1"/>
  <c r="E74" i="1"/>
  <c r="F74" i="1"/>
  <c r="G74" i="1"/>
  <c r="H74" i="1"/>
  <c r="J74" i="1"/>
  <c r="K74" i="1"/>
  <c r="L74" i="1"/>
  <c r="M74" i="1"/>
  <c r="N74" i="1"/>
  <c r="O74" i="1"/>
  <c r="C75" i="1"/>
  <c r="D75" i="1"/>
  <c r="E75" i="1"/>
  <c r="F75" i="1"/>
  <c r="G75" i="1"/>
  <c r="H75" i="1"/>
  <c r="J75" i="1"/>
  <c r="K75" i="1"/>
  <c r="L75" i="1"/>
  <c r="M75" i="1"/>
  <c r="N75" i="1"/>
  <c r="O75" i="1"/>
  <c r="C76" i="1"/>
  <c r="D76" i="1"/>
  <c r="E76" i="1"/>
  <c r="F76" i="1"/>
  <c r="G76" i="1"/>
  <c r="H76" i="1"/>
  <c r="J76" i="1"/>
  <c r="K76" i="1"/>
  <c r="L76" i="1"/>
  <c r="M76" i="1"/>
  <c r="N76" i="1"/>
  <c r="O76" i="1"/>
</calcChain>
</file>

<file path=xl/sharedStrings.xml><?xml version="1.0" encoding="utf-8"?>
<sst xmlns="http://schemas.openxmlformats.org/spreadsheetml/2006/main" count="112" uniqueCount="68">
  <si>
    <t>https://www.manitobalmi.ca/dashboard.php</t>
  </si>
  <si>
    <t>WEM LMI Database</t>
  </si>
  <si>
    <t>Statistics Canada, Labour Force Survey. 0119_07 Table 1 - Labour force survey estimates (LFS), labour force, employed and unemployed by 2, 3 and 4 digit North American Industry Classification System (NAICS), 2017, for Canada and provinces, unadjusted for seasonality, monthly</t>
  </si>
  <si>
    <t>Statistics Canada, Labour Force Survey</t>
  </si>
  <si>
    <t>DATA SOURCES/LINKS</t>
  </si>
  <si>
    <t>Email: wpginfo@edwinnipeg.com</t>
  </si>
  <si>
    <t>Website: www.economicdevelopmentwinnipeg.com</t>
  </si>
  <si>
    <t>Phone: 1.204.954.1997</t>
  </si>
  <si>
    <t>Winnipeg, MB R3B 0X3</t>
  </si>
  <si>
    <t>Suite 810 – One Lombard Place</t>
  </si>
  <si>
    <t>Economic Development Winnipeg Inc.</t>
  </si>
  <si>
    <t>For further information, please contact:</t>
  </si>
  <si>
    <t>Source: WEM LMI Database (Forecast)</t>
  </si>
  <si>
    <t>Source: Statistics Canada, CANSIM 0119_07 Table 1 - Labour force survey estimates (LFS)</t>
  </si>
  <si>
    <t xml:space="preserve">  91 Public administration</t>
  </si>
  <si>
    <t xml:space="preserve">    813 Religious, grant-making, civic, and professional and similar organizations</t>
  </si>
  <si>
    <t xml:space="preserve">  81 Other services (except public administration)</t>
  </si>
  <si>
    <t xml:space="preserve">    722 Food services and drinking places</t>
  </si>
  <si>
    <t xml:space="preserve">    721 Accommodation services</t>
  </si>
  <si>
    <t xml:space="preserve">  72 Accommodation and food services</t>
  </si>
  <si>
    <t xml:space="preserve">  71 Arts, entertainment and recreation</t>
  </si>
  <si>
    <t xml:space="preserve">  62 Health care and social assistance</t>
  </si>
  <si>
    <t xml:space="preserve">  61 Educational services</t>
  </si>
  <si>
    <t xml:space="preserve">    562 Waste management and remediation services</t>
  </si>
  <si>
    <t xml:space="preserve">  56 Administrative and support, waste management and remediation services</t>
  </si>
  <si>
    <t xml:space="preserve">  55 Management of companies and enterprises</t>
  </si>
  <si>
    <t xml:space="preserve">      5415 Computer systems design and related services</t>
  </si>
  <si>
    <t xml:space="preserve">  54 Professional, scientific and technical services</t>
  </si>
  <si>
    <t xml:space="preserve">  53 Real estate and rental and leasing</t>
  </si>
  <si>
    <t xml:space="preserve">  52 Finance and insurance</t>
  </si>
  <si>
    <t xml:space="preserve">  51 Information and cultural industries</t>
  </si>
  <si>
    <t xml:space="preserve">    493 Warehousing and storage</t>
  </si>
  <si>
    <t xml:space="preserve">    484 Truck transportation</t>
  </si>
  <si>
    <t xml:space="preserve">    481 Air transportation</t>
  </si>
  <si>
    <t xml:space="preserve">  48-49 Transportation and warehousing</t>
  </si>
  <si>
    <t xml:space="preserve">  44-45 Retail trade</t>
  </si>
  <si>
    <t xml:space="preserve">  41 Wholesale trade</t>
  </si>
  <si>
    <t xml:space="preserve"> Services-producing industries</t>
  </si>
  <si>
    <t xml:space="preserve">    311 Food manufacturing</t>
  </si>
  <si>
    <t xml:space="preserve">  31-33 Manufacturing</t>
  </si>
  <si>
    <t xml:space="preserve">    238 Specialty trade contractors</t>
  </si>
  <si>
    <t xml:space="preserve">    237 Heavy and civil engineering construction</t>
  </si>
  <si>
    <t xml:space="preserve">    236 Construction of buildings</t>
  </si>
  <si>
    <t xml:space="preserve">  23 Construction</t>
  </si>
  <si>
    <t xml:space="preserve">  22 Utilities</t>
  </si>
  <si>
    <t xml:space="preserve">  21 Mining, quarrying, and oil and gas extraction</t>
  </si>
  <si>
    <t xml:space="preserve">  11 Agriculture, forestry, fishing and hunting</t>
  </si>
  <si>
    <t xml:space="preserve"> Goods producing industries</t>
  </si>
  <si>
    <t>Total, all industries</t>
  </si>
  <si>
    <t>% of Employed Persons by Place of Work</t>
  </si>
  <si>
    <t>Number of Employed Persons by Place of Work</t>
  </si>
  <si>
    <t>Years</t>
  </si>
  <si>
    <t>Forecasts</t>
  </si>
  <si>
    <t>Canada Wide</t>
  </si>
  <si>
    <t>Manitoba</t>
  </si>
  <si>
    <t>Geography</t>
  </si>
  <si>
    <t>Actual and Forecasts</t>
  </si>
  <si>
    <t>Actual</t>
  </si>
  <si>
    <t>COMPARABLE EMPLOYMENT STATISTICS REPORTED BY PLACE OF WORK (PERSONS x1000), ANNUAL ESTIMATES, ACTUAL AND FORECASTS, MANITOBA AND CANADA WIDE</t>
  </si>
  <si>
    <t>Employment Statistics Reported by Place of Work (Persons x1,000), Annual Estimates, Actual and Forecasts</t>
  </si>
  <si>
    <t>Summary Information:</t>
  </si>
  <si>
    <t>This model is highly accurate and can predict labour market trends on a monthly or quarterly basis if required.</t>
  </si>
  <si>
    <t>Geograpgy</t>
  </si>
  <si>
    <t>Canada</t>
  </si>
  <si>
    <t>This data series provides detailed industry workforce forecasts in Manitoba and Canada using Holt-Winters Seasonal Smoothing Method (annually averaged).</t>
  </si>
  <si>
    <t>Forecast using Holt-Winters Seasonal Smoothing Method (annually averaged)</t>
  </si>
  <si>
    <t>Estimated Compound Annual Growth in Total Employed Workforce (2023 to 2028)</t>
  </si>
  <si>
    <t>Last Update: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</si>
</sst>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_ ;\-#,##0\ "/>
    <numFmt numFmtId="166" formatCode="#,##0.0_ ;\-#,##0.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9"/>
      <color theme="10"/>
      <name val="Calibri"/>
      <family val="2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353427"/>
      <name val="Calibri"/>
      <family val="2"/>
      <scheme val="minor"/>
    </font>
    <font>
      <b/>
      <sz val="12"/>
      <color rgb="FF353427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 applyFill="0"/>
  </cellStyleXfs>
  <cellXfs count="45">
    <xf numFmtId="0" fontId="0" fillId="0" borderId="0" xfId="0"/>
    <xf numFmtId="37" fontId="2" fillId="0" borderId="0" xfId="1" applyNumberFormat="1" applyFont="1" applyFill="1" applyBorder="1"/>
    <xf numFmtId="0" fontId="4" fillId="0" borderId="0" xfId="3" applyNumberFormat="1" applyFont="1" applyFill="1" applyBorder="1" applyAlignment="1" applyProtection="1"/>
    <xf numFmtId="0" fontId="5" fillId="0" borderId="0" xfId="0" applyFont="1"/>
    <xf numFmtId="0" fontId="3" fillId="0" borderId="0" xfId="3" applyAlignment="1" applyProtection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4" applyFont="1"/>
    <xf numFmtId="0" fontId="3" fillId="0" borderId="0" xfId="3"/>
    <xf numFmtId="0" fontId="3" fillId="0" borderId="0" xfId="3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/>
    <xf numFmtId="0" fontId="11" fillId="0" borderId="0" xfId="0" applyFont="1" applyAlignment="1">
      <alignment horizontal="left"/>
    </xf>
    <xf numFmtId="0" fontId="12" fillId="2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vertical="top"/>
    </xf>
    <xf numFmtId="164" fontId="0" fillId="0" borderId="2" xfId="2" applyNumberFormat="1" applyFont="1" applyBorder="1"/>
    <xf numFmtId="0" fontId="0" fillId="0" borderId="2" xfId="0" applyBorder="1"/>
    <xf numFmtId="0" fontId="13" fillId="0" borderId="0" xfId="0" applyFont="1"/>
    <xf numFmtId="164" fontId="13" fillId="0" borderId="2" xfId="2" applyNumberFormat="1" applyFont="1" applyBorder="1"/>
    <xf numFmtId="165" fontId="13" fillId="0" borderId="0" xfId="1" applyNumberFormat="1" applyFont="1"/>
    <xf numFmtId="0" fontId="13" fillId="0" borderId="2" xfId="0" applyFont="1" applyBorder="1"/>
    <xf numFmtId="0" fontId="14" fillId="0" borderId="0" xfId="0" applyFont="1"/>
    <xf numFmtId="0" fontId="14" fillId="0" borderId="2" xfId="0" applyFont="1" applyBorder="1"/>
    <xf numFmtId="0" fontId="15" fillId="2" borderId="0" xfId="0" applyFont="1" applyFill="1" applyAlignment="1">
      <alignment vertical="top"/>
    </xf>
    <xf numFmtId="0" fontId="12" fillId="2" borderId="0" xfId="0" applyFont="1" applyFill="1" applyAlignment="1">
      <alignment vertical="center" wrapText="1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2" borderId="0" xfId="0" applyFont="1" applyFill="1" applyAlignment="1">
      <alignment horizontal="left"/>
    </xf>
    <xf numFmtId="0" fontId="15" fillId="0" borderId="0" xfId="0" applyFont="1" applyAlignment="1">
      <alignment vertical="top"/>
    </xf>
    <xf numFmtId="0" fontId="18" fillId="2" borderId="0" xfId="0" applyFont="1" applyFill="1" applyAlignment="1">
      <alignment vertical="top"/>
    </xf>
    <xf numFmtId="0" fontId="19" fillId="2" borderId="0" xfId="0" applyFont="1" applyFill="1" applyAlignment="1">
      <alignment vertical="top"/>
    </xf>
    <xf numFmtId="0" fontId="12" fillId="2" borderId="0" xfId="0" applyFont="1" applyFill="1" applyAlignment="1">
      <alignment vertical="center"/>
    </xf>
    <xf numFmtId="166" fontId="14" fillId="0" borderId="2" xfId="1" applyNumberFormat="1" applyFont="1" applyBorder="1"/>
    <xf numFmtId="166" fontId="13" fillId="0" borderId="2" xfId="1" applyNumberFormat="1" applyFont="1" applyBorder="1"/>
    <xf numFmtId="166" fontId="0" fillId="0" borderId="2" xfId="1" applyNumberFormat="1" applyFont="1" applyBorder="1"/>
    <xf numFmtId="166" fontId="14" fillId="0" borderId="0" xfId="0" applyNumberFormat="1" applyFont="1"/>
    <xf numFmtId="166" fontId="13" fillId="0" borderId="0" xfId="1" applyNumberFormat="1" applyFont="1"/>
    <xf numFmtId="166" fontId="0" fillId="0" borderId="0" xfId="0" applyNumberFormat="1"/>
    <xf numFmtId="0" fontId="18" fillId="2" borderId="0" xfId="0" applyFont="1" applyFill="1" applyAlignment="1">
      <alignment horizontal="center" vertical="top"/>
    </xf>
    <xf numFmtId="164" fontId="0" fillId="0" borderId="0" xfId="2" applyNumberFormat="1" applyFont="1"/>
    <xf numFmtId="0" fontId="20" fillId="0" borderId="0" xfId="0" applyFont="1"/>
    <xf numFmtId="0" fontId="18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</cellXfs>
  <cellStyles count="5">
    <cellStyle name="Comma" xfId="1" builtinId="3"/>
    <cellStyle name="Hyperlink" xfId="3" builtinId="8"/>
    <cellStyle name="Normal" xfId="0" builtinId="0"/>
    <cellStyle name="Normal 2" xfId="4" xr:uid="{4129E0E7-041D-47BE-AD6B-EDC6FCE68AB5}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3591912</xdr:colOff>
      <xdr:row>5</xdr:row>
      <xdr:rowOff>0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79B90CF9-23C3-4FF4-ABE5-1B3DE1D8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80</xdr:row>
      <xdr:rowOff>19049</xdr:rowOff>
    </xdr:from>
    <xdr:ext cx="2459355" cy="962025"/>
    <xdr:pic>
      <xdr:nvPicPr>
        <xdr:cNvPr id="2" name="Picture 1">
          <a:extLst>
            <a:ext uri="{FF2B5EF4-FFF2-40B4-BE49-F238E27FC236}">
              <a16:creationId xmlns:a16="http://schemas.microsoft.com/office/drawing/2014/main" id="{F38F65B1-38D0-44EB-B6EE-A0A2BEF67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49549"/>
          <a:ext cx="2459355" cy="96202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18A84F-E96A-4113-82EF-5EF1C012CE9C}" name="Table1" displayName="Table1" ref="A12:B14" totalsRowShown="0">
  <tableColumns count="2">
    <tableColumn id="1" xr3:uid="{FDC26913-A1C7-4D33-9104-836B83082F88}" name="Geograpgy"/>
    <tableColumn id="2" xr3:uid="{1D53CA17-99F0-498E-ABA7-DFBA9BC8C4DD}" name="Estimated Compound Annual Growth in Total Employed Workforce (2023 to 2028)" dataDxfId="0" dataCellStyle="Perce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manitobalmi.ca/dashboard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nitobalmi.ca/dashboard.php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2FB4-7041-49DF-8EB4-790534DA824D}">
  <dimension ref="A6:I23"/>
  <sheetViews>
    <sheetView tabSelected="1" workbookViewId="0">
      <selection activeCell="A13" sqref="A13"/>
    </sheetView>
  </sheetViews>
  <sheetFormatPr defaultRowHeight="15" x14ac:dyDescent="0.25"/>
  <cols>
    <col min="1" max="1" width="120.85546875" customWidth="1"/>
    <col min="2" max="2" width="73.140625" customWidth="1"/>
  </cols>
  <sheetData>
    <row r="6" spans="1:2" x14ac:dyDescent="0.25">
      <c r="A6" s="9" t="s">
        <v>67</v>
      </c>
    </row>
    <row r="8" spans="1:2" ht="18.75" x14ac:dyDescent="0.3">
      <c r="A8" s="6" t="s">
        <v>60</v>
      </c>
    </row>
    <row r="9" spans="1:2" x14ac:dyDescent="0.25">
      <c r="A9" t="s">
        <v>64</v>
      </c>
    </row>
    <row r="10" spans="1:2" x14ac:dyDescent="0.25">
      <c r="A10" t="s">
        <v>61</v>
      </c>
    </row>
    <row r="12" spans="1:2" x14ac:dyDescent="0.25">
      <c r="A12" t="s">
        <v>62</v>
      </c>
      <c r="B12" t="s">
        <v>66</v>
      </c>
    </row>
    <row r="13" spans="1:2" x14ac:dyDescent="0.25">
      <c r="A13" t="s">
        <v>54</v>
      </c>
      <c r="B13" s="41">
        <f>(Data!H7/Data!C7)^(1/5)-1</f>
        <v>1.4562846114484662E-2</v>
      </c>
    </row>
    <row r="14" spans="1:2" x14ac:dyDescent="0.25">
      <c r="A14" t="s">
        <v>63</v>
      </c>
      <c r="B14" s="41">
        <f>(Data!O7/Data!J7)^(1/5)-1</f>
        <v>1.2805562930715997E-2</v>
      </c>
    </row>
    <row r="17" spans="1:9" s="6" customFormat="1" ht="18.75" x14ac:dyDescent="0.3">
      <c r="A17" s="6" t="s">
        <v>4</v>
      </c>
      <c r="I17" s="3"/>
    </row>
    <row r="18" spans="1:9" x14ac:dyDescent="0.25">
      <c r="A18" s="3" t="s">
        <v>3</v>
      </c>
    </row>
    <row r="19" spans="1:9" x14ac:dyDescent="0.25">
      <c r="A19" s="5" t="s">
        <v>2</v>
      </c>
    </row>
    <row r="20" spans="1:9" x14ac:dyDescent="0.25">
      <c r="A20" s="4"/>
    </row>
    <row r="21" spans="1:9" s="1" customFormat="1" x14ac:dyDescent="0.25">
      <c r="A21" s="3" t="s">
        <v>1</v>
      </c>
    </row>
    <row r="22" spans="1:9" s="1" customFormat="1" x14ac:dyDescent="0.25">
      <c r="A22" s="42" t="s">
        <v>65</v>
      </c>
    </row>
    <row r="23" spans="1:9" s="1" customFormat="1" x14ac:dyDescent="0.25">
      <c r="A23" s="2" t="s">
        <v>0</v>
      </c>
    </row>
  </sheetData>
  <hyperlinks>
    <hyperlink ref="A23" r:id="rId1" xr:uid="{9DF7FDE6-C7F6-4ED6-A5E6-3951B91B96B3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4B8A-832A-4437-8A9E-079ED76DDEC3}">
  <dimension ref="A1:AG138"/>
  <sheetViews>
    <sheetView workbookViewId="0">
      <selection activeCell="A7" sqref="A7"/>
    </sheetView>
  </sheetViews>
  <sheetFormatPr defaultRowHeight="15" x14ac:dyDescent="0.25"/>
  <cols>
    <col min="1" max="1" width="74.85546875" customWidth="1"/>
    <col min="3" max="8" width="11.7109375" bestFit="1" customWidth="1"/>
    <col min="10" max="15" width="12.5703125" customWidth="1"/>
  </cols>
  <sheetData>
    <row r="1" spans="1:15" s="30" customFormat="1" ht="21" x14ac:dyDescent="0.25">
      <c r="A1" s="32" t="s">
        <v>58</v>
      </c>
      <c r="C1" s="25"/>
      <c r="D1" s="25"/>
      <c r="E1" s="25"/>
      <c r="F1" s="25"/>
      <c r="G1" s="25"/>
      <c r="H1" s="25"/>
      <c r="J1" s="25"/>
      <c r="K1" s="25"/>
      <c r="L1" s="25"/>
      <c r="M1" s="25"/>
      <c r="N1" s="25"/>
      <c r="O1" s="25"/>
    </row>
    <row r="2" spans="1:15" s="30" customFormat="1" ht="18.75" x14ac:dyDescent="0.25">
      <c r="A2" s="31" t="s">
        <v>59</v>
      </c>
      <c r="C2" s="25"/>
      <c r="D2" s="25"/>
      <c r="E2" s="25"/>
      <c r="F2" s="25"/>
      <c r="G2" s="25"/>
      <c r="H2" s="25"/>
      <c r="J2" s="25"/>
      <c r="K2" s="25"/>
      <c r="L2" s="25"/>
      <c r="M2" s="25"/>
      <c r="N2" s="25"/>
      <c r="O2" s="25"/>
    </row>
    <row r="3" spans="1:15" s="28" customFormat="1" ht="18.75" x14ac:dyDescent="0.3">
      <c r="A3" s="29" t="s">
        <v>55</v>
      </c>
      <c r="C3" s="43" t="s">
        <v>54</v>
      </c>
      <c r="D3" s="43"/>
      <c r="E3" s="43"/>
      <c r="F3" s="43"/>
      <c r="G3" s="43"/>
      <c r="H3" s="43"/>
      <c r="J3" s="43" t="s">
        <v>53</v>
      </c>
      <c r="K3" s="43"/>
      <c r="L3" s="43"/>
      <c r="M3" s="43"/>
      <c r="N3" s="43"/>
      <c r="O3" s="43"/>
    </row>
    <row r="4" spans="1:15" s="28" customFormat="1" ht="18.75" x14ac:dyDescent="0.3">
      <c r="A4" s="29" t="s">
        <v>56</v>
      </c>
      <c r="C4" s="40" t="s">
        <v>57</v>
      </c>
      <c r="D4" s="43" t="s">
        <v>52</v>
      </c>
      <c r="E4" s="43"/>
      <c r="F4" s="43"/>
      <c r="G4" s="43"/>
      <c r="H4" s="43"/>
      <c r="J4" s="40" t="s">
        <v>57</v>
      </c>
      <c r="K4" s="43" t="s">
        <v>52</v>
      </c>
      <c r="L4" s="43"/>
      <c r="M4" s="43"/>
      <c r="N4" s="43"/>
      <c r="O4" s="43"/>
    </row>
    <row r="5" spans="1:15" s="27" customFormat="1" ht="15.75" x14ac:dyDescent="0.25">
      <c r="A5" s="26" t="s">
        <v>51</v>
      </c>
      <c r="C5" s="15">
        <v>2023</v>
      </c>
      <c r="D5" s="15">
        <v>2024</v>
      </c>
      <c r="E5" s="15">
        <v>2025</v>
      </c>
      <c r="F5" s="15">
        <v>2026</v>
      </c>
      <c r="G5" s="15">
        <v>2027</v>
      </c>
      <c r="H5" s="15">
        <v>2028</v>
      </c>
      <c r="J5" s="15">
        <v>2023</v>
      </c>
      <c r="K5" s="15">
        <v>2024</v>
      </c>
      <c r="L5" s="15">
        <v>2025</v>
      </c>
      <c r="M5" s="15">
        <v>2026</v>
      </c>
      <c r="N5" s="15">
        <v>2027</v>
      </c>
      <c r="O5" s="15">
        <v>2028</v>
      </c>
    </row>
    <row r="6" spans="1:15" s="7" customFormat="1" ht="15.75" x14ac:dyDescent="0.25">
      <c r="A6" s="33" t="s">
        <v>50</v>
      </c>
      <c r="C6" s="25"/>
      <c r="D6" s="25"/>
      <c r="E6" s="25"/>
      <c r="F6" s="25"/>
      <c r="G6" s="25"/>
      <c r="H6" s="25"/>
      <c r="J6" s="25"/>
      <c r="K6" s="25"/>
      <c r="L6" s="25"/>
      <c r="M6" s="25"/>
      <c r="N6" s="25"/>
      <c r="O6" s="25"/>
    </row>
    <row r="7" spans="1:15" s="23" customFormat="1" ht="17.25" x14ac:dyDescent="0.3">
      <c r="A7" s="24" t="s">
        <v>48</v>
      </c>
      <c r="C7" s="34">
        <v>697.16824675324688</v>
      </c>
      <c r="D7" s="34">
        <v>714.11161212272748</v>
      </c>
      <c r="E7" s="34">
        <v>723.16011537878774</v>
      </c>
      <c r="F7" s="34">
        <v>731.91748130378789</v>
      </c>
      <c r="G7" s="34">
        <v>740.67486509545461</v>
      </c>
      <c r="H7" s="34">
        <v>749.43223498712132</v>
      </c>
      <c r="I7" s="37"/>
      <c r="J7" s="34">
        <v>20173.499999999993</v>
      </c>
      <c r="K7" s="34">
        <v>20532.569444083332</v>
      </c>
      <c r="L7" s="34">
        <v>20779.551924624993</v>
      </c>
      <c r="M7" s="34">
        <v>21019.25869585</v>
      </c>
      <c r="N7" s="34">
        <v>21258.96568465083</v>
      </c>
      <c r="O7" s="34">
        <v>21498.672456944176</v>
      </c>
    </row>
    <row r="8" spans="1:15" s="19" customFormat="1" ht="15.75" x14ac:dyDescent="0.25">
      <c r="A8" s="22" t="s">
        <v>47</v>
      </c>
      <c r="B8" s="21"/>
      <c r="C8" s="35">
        <v>153.21666666666667</v>
      </c>
      <c r="D8" s="35">
        <v>160.96363540757577</v>
      </c>
      <c r="E8" s="35">
        <v>162.06765391666667</v>
      </c>
      <c r="F8" s="35">
        <v>163.15765353333333</v>
      </c>
      <c r="G8" s="35">
        <v>164.24765539166665</v>
      </c>
      <c r="H8" s="35">
        <v>165.33765336666667</v>
      </c>
      <c r="I8" s="38"/>
      <c r="J8" s="35">
        <v>4132.4833333333327</v>
      </c>
      <c r="K8" s="35">
        <v>4153.585946666667</v>
      </c>
      <c r="L8" s="35">
        <v>4177.5829905833334</v>
      </c>
      <c r="M8" s="35">
        <v>4196.9725732500001</v>
      </c>
      <c r="N8" s="35">
        <v>4216.3622009166666</v>
      </c>
      <c r="O8" s="35">
        <v>4235.7517710833336</v>
      </c>
    </row>
    <row r="9" spans="1:15" x14ac:dyDescent="0.25">
      <c r="A9" s="18" t="s">
        <v>46</v>
      </c>
      <c r="C9" s="36">
        <v>15.133333333333335</v>
      </c>
      <c r="D9" s="36">
        <v>13.475882499999997</v>
      </c>
      <c r="E9" s="36">
        <v>13.475882499999997</v>
      </c>
      <c r="F9" s="36">
        <v>13.475882499999997</v>
      </c>
      <c r="G9" s="36">
        <v>13.475882499999997</v>
      </c>
      <c r="H9" s="36">
        <v>13.475882499999997</v>
      </c>
      <c r="I9" s="39"/>
      <c r="J9" s="36">
        <v>308.54166666666669</v>
      </c>
      <c r="K9" s="36">
        <v>296.15468333333331</v>
      </c>
      <c r="L9" s="36">
        <v>296.15468333333331</v>
      </c>
      <c r="M9" s="36">
        <v>296.15468333333331</v>
      </c>
      <c r="N9" s="36">
        <v>296.15468333333331</v>
      </c>
      <c r="O9" s="36">
        <v>296.15468333333331</v>
      </c>
    </row>
    <row r="10" spans="1:15" x14ac:dyDescent="0.25">
      <c r="A10" s="18" t="s">
        <v>45</v>
      </c>
      <c r="C10" s="36">
        <v>5.7249999999999996</v>
      </c>
      <c r="D10" s="36">
        <v>5.3084841666666671</v>
      </c>
      <c r="E10" s="36">
        <v>5.4229664166666671</v>
      </c>
      <c r="F10" s="36">
        <v>5.4684184999999994</v>
      </c>
      <c r="G10" s="36">
        <v>5.5138706666666657</v>
      </c>
      <c r="H10" s="36">
        <v>5.5593226666666666</v>
      </c>
      <c r="I10" s="39"/>
      <c r="J10" s="36">
        <v>274.2833333333333</v>
      </c>
      <c r="K10" s="36">
        <v>276.16741666666667</v>
      </c>
      <c r="L10" s="36">
        <v>278.01831666666664</v>
      </c>
      <c r="M10" s="36">
        <v>279.78909166666665</v>
      </c>
      <c r="N10" s="36">
        <v>281.55986666666666</v>
      </c>
      <c r="O10" s="36">
        <v>283.330625</v>
      </c>
    </row>
    <row r="11" spans="1:15" x14ac:dyDescent="0.25">
      <c r="A11" s="18" t="s">
        <v>44</v>
      </c>
      <c r="C11" s="36">
        <v>6.2416666666666671</v>
      </c>
      <c r="D11" s="36">
        <v>6.1453271666666671</v>
      </c>
      <c r="E11" s="36">
        <v>6.0128244999999998</v>
      </c>
      <c r="F11" s="36">
        <v>5.9219964166666674</v>
      </c>
      <c r="G11" s="36">
        <v>5.8311684166666664</v>
      </c>
      <c r="H11" s="36">
        <v>5.7403404166666663</v>
      </c>
      <c r="I11" s="39"/>
      <c r="J11" s="36">
        <v>154.875</v>
      </c>
      <c r="K11" s="36">
        <v>155.97578333333334</v>
      </c>
      <c r="L11" s="36">
        <v>156.02563333333333</v>
      </c>
      <c r="M11" s="36">
        <v>155.89963333333333</v>
      </c>
      <c r="N11" s="36">
        <v>155.77363333333332</v>
      </c>
      <c r="O11" s="36">
        <v>155.64763333333332</v>
      </c>
    </row>
    <row r="12" spans="1:15" x14ac:dyDescent="0.25">
      <c r="A12" s="18" t="s">
        <v>43</v>
      </c>
      <c r="C12" s="36">
        <v>56.408333333333331</v>
      </c>
      <c r="D12" s="36">
        <v>60.668387083333336</v>
      </c>
      <c r="E12" s="36">
        <v>61.232254833333343</v>
      </c>
      <c r="F12" s="36">
        <v>62.001077333333335</v>
      </c>
      <c r="G12" s="36">
        <v>62.769902416666667</v>
      </c>
      <c r="H12" s="36">
        <v>63.538723333333337</v>
      </c>
      <c r="I12" s="39"/>
      <c r="J12" s="36">
        <v>1582.5083333333334</v>
      </c>
      <c r="K12" s="36">
        <v>1612.6956583333335</v>
      </c>
      <c r="L12" s="36">
        <v>1637.5244833333334</v>
      </c>
      <c r="M12" s="36">
        <v>1658.2498083333332</v>
      </c>
      <c r="N12" s="36">
        <v>1678.9751249999999</v>
      </c>
      <c r="O12" s="36">
        <v>1699.7004166666666</v>
      </c>
    </row>
    <row r="13" spans="1:15" x14ac:dyDescent="0.25">
      <c r="A13" s="18" t="s">
        <v>42</v>
      </c>
      <c r="C13" s="36">
        <v>19.808333333333334</v>
      </c>
      <c r="D13" s="36">
        <v>22.166202500000004</v>
      </c>
      <c r="E13" s="36">
        <v>22.546459166666668</v>
      </c>
      <c r="F13" s="36">
        <v>23.007172500000003</v>
      </c>
      <c r="G13" s="36">
        <v>23.467888333333331</v>
      </c>
      <c r="H13" s="36">
        <v>23.928601666666669</v>
      </c>
      <c r="I13" s="39"/>
      <c r="J13" s="36">
        <v>587.84166666666658</v>
      </c>
      <c r="K13" s="36">
        <v>599.92574166666657</v>
      </c>
      <c r="L13" s="36">
        <v>613.67151666666678</v>
      </c>
      <c r="M13" s="36">
        <v>627.21676666666656</v>
      </c>
      <c r="N13" s="36">
        <v>640.76203333333331</v>
      </c>
      <c r="O13" s="36">
        <v>654.30729166666663</v>
      </c>
    </row>
    <row r="14" spans="1:15" x14ac:dyDescent="0.25">
      <c r="A14" s="18" t="s">
        <v>41</v>
      </c>
      <c r="C14" s="36">
        <v>5.1416666666666666</v>
      </c>
      <c r="D14" s="36">
        <v>6.0613045833333334</v>
      </c>
      <c r="E14" s="36">
        <v>5.9222390000000003</v>
      </c>
      <c r="F14" s="36">
        <v>5.9683831666666665</v>
      </c>
      <c r="G14" s="36">
        <v>6.0145274166666667</v>
      </c>
      <c r="H14" s="36">
        <v>6.0606716666666678</v>
      </c>
      <c r="I14" s="39"/>
      <c r="J14" s="36">
        <v>149.18333333333334</v>
      </c>
      <c r="K14" s="36">
        <v>148.30783333333335</v>
      </c>
      <c r="L14" s="36">
        <v>149.06844999999998</v>
      </c>
      <c r="M14" s="36">
        <v>149.24583333333331</v>
      </c>
      <c r="N14" s="36">
        <v>149.42321666666669</v>
      </c>
      <c r="O14" s="36">
        <v>149.60056666666668</v>
      </c>
    </row>
    <row r="15" spans="1:15" x14ac:dyDescent="0.25">
      <c r="A15" s="18" t="s">
        <v>40</v>
      </c>
      <c r="C15" s="36">
        <v>31.458333333333332</v>
      </c>
      <c r="D15" s="36">
        <v>32.44088</v>
      </c>
      <c r="E15" s="36">
        <v>32.763556666666673</v>
      </c>
      <c r="F15" s="36">
        <v>33.025521666666663</v>
      </c>
      <c r="G15" s="36">
        <v>33.287486666666666</v>
      </c>
      <c r="H15" s="36">
        <v>33.54945</v>
      </c>
      <c r="I15" s="39"/>
      <c r="J15" s="36">
        <v>845.48333333333335</v>
      </c>
      <c r="K15" s="36">
        <v>864.46208333333345</v>
      </c>
      <c r="L15" s="36">
        <v>874.7845166666666</v>
      </c>
      <c r="M15" s="36">
        <v>881.78720833333352</v>
      </c>
      <c r="N15" s="36">
        <v>888.78987500000005</v>
      </c>
      <c r="O15" s="36">
        <v>895.7925583333332</v>
      </c>
    </row>
    <row r="16" spans="1:15" x14ac:dyDescent="0.25">
      <c r="A16" s="18" t="s">
        <v>39</v>
      </c>
      <c r="C16" s="36">
        <v>69.708333333333329</v>
      </c>
      <c r="D16" s="36">
        <v>75.365554490909076</v>
      </c>
      <c r="E16" s="36">
        <v>75.92372566666667</v>
      </c>
      <c r="F16" s="36">
        <v>76.290278783333321</v>
      </c>
      <c r="G16" s="36">
        <v>76.656831391666671</v>
      </c>
      <c r="H16" s="36">
        <v>77.023384449999995</v>
      </c>
      <c r="I16" s="39"/>
      <c r="J16" s="36">
        <v>1812.2749999999999</v>
      </c>
      <c r="K16" s="36">
        <v>1812.5924050000001</v>
      </c>
      <c r="L16" s="36">
        <v>1809.8598739166669</v>
      </c>
      <c r="M16" s="36">
        <v>1806.8793565833334</v>
      </c>
      <c r="N16" s="36">
        <v>1803.8988925833332</v>
      </c>
      <c r="O16" s="36">
        <v>1800.9184127499998</v>
      </c>
    </row>
    <row r="17" spans="1:15" x14ac:dyDescent="0.25">
      <c r="A17" s="18" t="s">
        <v>38</v>
      </c>
      <c r="C17" s="36">
        <v>15.591666666666667</v>
      </c>
      <c r="D17" s="36">
        <v>18.907505</v>
      </c>
      <c r="E17" s="36">
        <v>19.189730833333332</v>
      </c>
      <c r="F17" s="36">
        <v>19.347601666666666</v>
      </c>
      <c r="G17" s="36">
        <v>19.5054725</v>
      </c>
      <c r="H17" s="36">
        <v>19.663342500000002</v>
      </c>
      <c r="I17" s="39"/>
      <c r="J17" s="36">
        <v>276.49166666666667</v>
      </c>
      <c r="K17" s="36">
        <v>274.81889999999999</v>
      </c>
      <c r="L17" s="36">
        <v>276.47281666666669</v>
      </c>
      <c r="M17" s="36">
        <v>277.69899166666664</v>
      </c>
      <c r="N17" s="36">
        <v>278.92519166666671</v>
      </c>
      <c r="O17" s="36">
        <v>280.15139166666665</v>
      </c>
    </row>
    <row r="18" spans="1:15" s="19" customFormat="1" ht="15.75" x14ac:dyDescent="0.25">
      <c r="A18" s="22" t="s">
        <v>37</v>
      </c>
      <c r="B18" s="21"/>
      <c r="C18" s="35">
        <v>543.95158008658018</v>
      </c>
      <c r="D18" s="35">
        <v>553.14797671515146</v>
      </c>
      <c r="E18" s="35">
        <v>561.09246146212126</v>
      </c>
      <c r="F18" s="35">
        <v>568.75982777045442</v>
      </c>
      <c r="G18" s="35">
        <v>576.42720970378787</v>
      </c>
      <c r="H18" s="35">
        <v>584.09458162045451</v>
      </c>
      <c r="I18" s="38"/>
      <c r="J18" s="35">
        <v>16041.016666666668</v>
      </c>
      <c r="K18" s="35">
        <v>16378.983497416668</v>
      </c>
      <c r="L18" s="35">
        <v>16601.968934041666</v>
      </c>
      <c r="M18" s="35">
        <v>16822.286122599995</v>
      </c>
      <c r="N18" s="35">
        <v>17042.603483734165</v>
      </c>
      <c r="O18" s="35">
        <v>17262.920685860834</v>
      </c>
    </row>
    <row r="19" spans="1:15" x14ac:dyDescent="0.25">
      <c r="A19" s="18" t="s">
        <v>36</v>
      </c>
      <c r="C19" s="36">
        <v>22.504761904761899</v>
      </c>
      <c r="D19" s="36">
        <v>22.709161974242427</v>
      </c>
      <c r="E19" s="36">
        <v>23.079805291666666</v>
      </c>
      <c r="F19" s="36">
        <v>23.431789858333335</v>
      </c>
      <c r="G19" s="36">
        <v>23.783775158333334</v>
      </c>
      <c r="H19" s="36">
        <v>24.135760250000001</v>
      </c>
      <c r="I19" s="39"/>
      <c r="J19" s="36">
        <v>690.06666666666661</v>
      </c>
      <c r="K19" s="36">
        <v>709.53677149999999</v>
      </c>
      <c r="L19" s="36">
        <v>718.83661666666671</v>
      </c>
      <c r="M19" s="36">
        <v>729.22376908333331</v>
      </c>
      <c r="N19" s="36">
        <v>739.61091633333319</v>
      </c>
      <c r="O19" s="36">
        <v>749.99798508333333</v>
      </c>
    </row>
    <row r="20" spans="1:15" x14ac:dyDescent="0.25">
      <c r="A20" s="18" t="s">
        <v>35</v>
      </c>
      <c r="C20" s="36">
        <v>76.966666666666669</v>
      </c>
      <c r="D20" s="36">
        <v>75.240888916666663</v>
      </c>
      <c r="E20" s="36">
        <v>76.079961750000024</v>
      </c>
      <c r="F20" s="36">
        <v>77.045086999999995</v>
      </c>
      <c r="G20" s="36">
        <v>78.010219041666659</v>
      </c>
      <c r="H20" s="36">
        <v>78.975343808333349</v>
      </c>
      <c r="I20" s="39"/>
      <c r="J20" s="36">
        <v>2281.5583333333329</v>
      </c>
      <c r="K20" s="36">
        <v>2242.3425050000001</v>
      </c>
      <c r="L20" s="36">
        <v>2249.9818916666668</v>
      </c>
      <c r="M20" s="36">
        <v>2257.2741008333333</v>
      </c>
      <c r="N20" s="36">
        <v>2264.5664458333331</v>
      </c>
      <c r="O20" s="36">
        <v>2271.8586949999999</v>
      </c>
    </row>
    <row r="21" spans="1:15" x14ac:dyDescent="0.25">
      <c r="A21" s="18" t="s">
        <v>34</v>
      </c>
      <c r="C21" s="36">
        <v>42.858333333333341</v>
      </c>
      <c r="D21" s="36">
        <v>48.373527474999996</v>
      </c>
      <c r="E21" s="36">
        <v>49.598900000000008</v>
      </c>
      <c r="F21" s="36">
        <v>50.909625125000005</v>
      </c>
      <c r="G21" s="36">
        <v>52.220355433333332</v>
      </c>
      <c r="H21" s="36">
        <v>53.531083358333333</v>
      </c>
      <c r="I21" s="39"/>
      <c r="J21" s="36">
        <v>1025.4199999999998</v>
      </c>
      <c r="K21" s="36">
        <v>1087.0175979166665</v>
      </c>
      <c r="L21" s="36">
        <v>1104.7683184583334</v>
      </c>
      <c r="M21" s="36">
        <v>1122.1549642666666</v>
      </c>
      <c r="N21" s="36">
        <v>1139.5415834841665</v>
      </c>
      <c r="O21" s="36">
        <v>1156.9281743608333</v>
      </c>
    </row>
    <row r="22" spans="1:15" x14ac:dyDescent="0.25">
      <c r="A22" s="18" t="s">
        <v>33</v>
      </c>
      <c r="C22" s="36">
        <v>3.0916666666666663</v>
      </c>
      <c r="D22" s="36">
        <v>2.8545465000000005</v>
      </c>
      <c r="E22" s="36">
        <v>2.9719304166666674</v>
      </c>
      <c r="F22" s="36">
        <v>3.0061113333333327</v>
      </c>
      <c r="G22" s="36">
        <v>3.0402921666666662</v>
      </c>
      <c r="H22" s="36">
        <v>3.0744729999999998</v>
      </c>
      <c r="I22" s="39"/>
      <c r="J22" s="36">
        <v>88.033333333333331</v>
      </c>
      <c r="K22" s="36">
        <v>96.362170833333337</v>
      </c>
      <c r="L22" s="36">
        <v>97.148594166666669</v>
      </c>
      <c r="M22" s="36">
        <v>98.247448333333324</v>
      </c>
      <c r="N22" s="36">
        <v>99.346315833333335</v>
      </c>
      <c r="O22" s="36">
        <v>100.44515416666665</v>
      </c>
    </row>
    <row r="23" spans="1:15" x14ac:dyDescent="0.25">
      <c r="A23" s="18" t="s">
        <v>32</v>
      </c>
      <c r="C23" s="36">
        <v>16.824999999999999</v>
      </c>
      <c r="D23" s="36">
        <v>21.580002499999999</v>
      </c>
      <c r="E23" s="36">
        <v>22.162424166666664</v>
      </c>
      <c r="F23" s="36">
        <v>22.724635833333334</v>
      </c>
      <c r="G23" s="36">
        <v>23.286851666666667</v>
      </c>
      <c r="H23" s="36">
        <v>23.849065833333331</v>
      </c>
      <c r="I23" s="39"/>
      <c r="J23" s="36">
        <v>298.97500000000002</v>
      </c>
      <c r="K23" s="36">
        <v>320.22743333333329</v>
      </c>
      <c r="L23" s="36">
        <v>327.8415916666666</v>
      </c>
      <c r="M23" s="36">
        <v>336.05075833333336</v>
      </c>
      <c r="N23" s="36">
        <v>344.25989999999996</v>
      </c>
      <c r="O23" s="36">
        <v>352.46905000000004</v>
      </c>
    </row>
    <row r="24" spans="1:15" x14ac:dyDescent="0.25">
      <c r="A24" s="18" t="s">
        <v>31</v>
      </c>
      <c r="C24" s="36">
        <v>1.4833333333333332</v>
      </c>
      <c r="D24" s="36">
        <v>1.6301320833333333</v>
      </c>
      <c r="E24" s="36">
        <v>1.7193328333333329</v>
      </c>
      <c r="F24" s="36">
        <v>1.7727449166666664</v>
      </c>
      <c r="G24" s="36">
        <v>1.8261570000000003</v>
      </c>
      <c r="H24" s="36">
        <v>1.8795690000000003</v>
      </c>
      <c r="I24" s="39"/>
      <c r="J24" s="36">
        <v>46.225000000000001</v>
      </c>
      <c r="K24" s="36">
        <v>57.600374166666676</v>
      </c>
      <c r="L24" s="36">
        <v>60.000444166666661</v>
      </c>
      <c r="M24" s="36">
        <v>61.847138333333341</v>
      </c>
      <c r="N24" s="36">
        <v>63.693831666666661</v>
      </c>
      <c r="O24" s="36">
        <v>65.540525833333334</v>
      </c>
    </row>
    <row r="25" spans="1:15" x14ac:dyDescent="0.25">
      <c r="A25" s="18" t="s">
        <v>30</v>
      </c>
      <c r="C25" s="36">
        <v>10.028030303030304</v>
      </c>
      <c r="D25" s="36">
        <v>10.229102741666665</v>
      </c>
      <c r="E25" s="36">
        <v>10.528351108333334</v>
      </c>
      <c r="F25" s="36">
        <v>10.635186375</v>
      </c>
      <c r="G25" s="36">
        <v>10.742022341666667</v>
      </c>
      <c r="H25" s="36">
        <v>10.848857491666667</v>
      </c>
      <c r="I25" s="39"/>
      <c r="J25" s="36">
        <v>388.35833333333329</v>
      </c>
      <c r="K25" s="36">
        <v>374.43956883333328</v>
      </c>
      <c r="L25" s="36">
        <v>370.21303683333332</v>
      </c>
      <c r="M25" s="36">
        <v>366.96000475</v>
      </c>
      <c r="N25" s="36">
        <v>363.70697583333333</v>
      </c>
      <c r="O25" s="36">
        <v>360.45390500000002</v>
      </c>
    </row>
    <row r="26" spans="1:15" x14ac:dyDescent="0.25">
      <c r="A26" s="18" t="s">
        <v>29</v>
      </c>
      <c r="C26" s="36">
        <v>32.028333333333336</v>
      </c>
      <c r="D26" s="36">
        <v>33.558689695454547</v>
      </c>
      <c r="E26" s="36">
        <v>33.51145721666667</v>
      </c>
      <c r="F26" s="36">
        <v>33.391371791666664</v>
      </c>
      <c r="G26" s="36">
        <v>33.271291583333337</v>
      </c>
      <c r="H26" s="36">
        <v>33.151207124999999</v>
      </c>
      <c r="I26" s="39"/>
      <c r="J26" s="36">
        <v>1021.3300000000002</v>
      </c>
      <c r="K26" s="36">
        <v>1024.2315142499999</v>
      </c>
      <c r="L26" s="36">
        <v>1032.9955559166667</v>
      </c>
      <c r="M26" s="36">
        <v>1042.4635453333333</v>
      </c>
      <c r="N26" s="36">
        <v>1051.9315172500001</v>
      </c>
      <c r="O26" s="36">
        <v>1061.3994730833331</v>
      </c>
    </row>
    <row r="27" spans="1:15" x14ac:dyDescent="0.25">
      <c r="A27" s="18" t="s">
        <v>28</v>
      </c>
      <c r="C27" s="36">
        <v>9.1916666666666664</v>
      </c>
      <c r="D27" s="36">
        <v>10.252612216666666</v>
      </c>
      <c r="E27" s="36">
        <v>10.444847908333333</v>
      </c>
      <c r="F27" s="36">
        <v>10.710667008333333</v>
      </c>
      <c r="G27" s="36">
        <v>10.976485391666666</v>
      </c>
      <c r="H27" s="36">
        <v>11.242304941666667</v>
      </c>
      <c r="I27" s="39"/>
      <c r="J27" s="36">
        <v>366.47500000000002</v>
      </c>
      <c r="K27" s="36">
        <v>371.79756083333331</v>
      </c>
      <c r="L27" s="36">
        <v>371.21325916666672</v>
      </c>
      <c r="M27" s="36">
        <v>370.38985750000001</v>
      </c>
      <c r="N27" s="36">
        <v>369.56645499999996</v>
      </c>
      <c r="O27" s="36">
        <v>368.74307666666664</v>
      </c>
    </row>
    <row r="28" spans="1:15" x14ac:dyDescent="0.25">
      <c r="A28" s="18" t="s">
        <v>27</v>
      </c>
      <c r="C28" s="36">
        <v>36.583888888888893</v>
      </c>
      <c r="D28" s="36">
        <v>37.589199641666667</v>
      </c>
      <c r="E28" s="36">
        <v>39.159052466666658</v>
      </c>
      <c r="F28" s="36">
        <v>40.475683408333339</v>
      </c>
      <c r="G28" s="36">
        <v>41.792316508333329</v>
      </c>
      <c r="H28" s="36">
        <v>43.108946616666678</v>
      </c>
      <c r="I28" s="39"/>
      <c r="J28" s="36">
        <v>1874.9999999999998</v>
      </c>
      <c r="K28" s="36">
        <v>1955.6194216666665</v>
      </c>
      <c r="L28" s="36">
        <v>2002.6037741666664</v>
      </c>
      <c r="M28" s="36">
        <v>2048.2732925</v>
      </c>
      <c r="N28" s="36">
        <v>2093.9428066666665</v>
      </c>
      <c r="O28" s="36">
        <v>2139.6123141666671</v>
      </c>
    </row>
    <row r="29" spans="1:15" x14ac:dyDescent="0.25">
      <c r="A29" s="18" t="s">
        <v>26</v>
      </c>
      <c r="C29" s="36">
        <v>7.7166666666666668</v>
      </c>
      <c r="D29" s="36">
        <v>9.4080216666666683</v>
      </c>
      <c r="E29" s="36">
        <v>9.9203644166666649</v>
      </c>
      <c r="F29" s="36">
        <v>10.547089166666666</v>
      </c>
      <c r="G29" s="36">
        <v>11.173815833333334</v>
      </c>
      <c r="H29" s="36">
        <v>11.800540000000002</v>
      </c>
      <c r="I29" s="39"/>
      <c r="J29" s="36">
        <v>613.74166666666667</v>
      </c>
      <c r="K29" s="36">
        <v>687.10332500000004</v>
      </c>
      <c r="L29" s="36">
        <v>721.94771666666668</v>
      </c>
      <c r="M29" s="36">
        <v>756.68189166666662</v>
      </c>
      <c r="N29" s="36">
        <v>791.41604166666684</v>
      </c>
      <c r="O29" s="36">
        <v>826.15021666666667</v>
      </c>
    </row>
    <row r="30" spans="1:15" x14ac:dyDescent="0.25">
      <c r="A30" s="18" t="s">
        <v>25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9"/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</row>
    <row r="31" spans="1:15" x14ac:dyDescent="0.25">
      <c r="A31" s="18" t="s">
        <v>24</v>
      </c>
      <c r="C31" s="36">
        <v>19.741666666666667</v>
      </c>
      <c r="D31" s="36">
        <v>17.228537666666664</v>
      </c>
      <c r="E31" s="36">
        <v>17.018290666666669</v>
      </c>
      <c r="F31" s="36">
        <v>16.890997583333338</v>
      </c>
      <c r="G31" s="36">
        <v>16.763705166666668</v>
      </c>
      <c r="H31" s="36">
        <v>16.636412000000004</v>
      </c>
      <c r="I31" s="39"/>
      <c r="J31" s="36">
        <v>691.64166666666665</v>
      </c>
      <c r="K31" s="36">
        <v>691.35621583333329</v>
      </c>
      <c r="L31" s="36">
        <v>700.80154416666664</v>
      </c>
      <c r="M31" s="36">
        <v>710.44698333333326</v>
      </c>
      <c r="N31" s="36">
        <v>720.09237833333327</v>
      </c>
      <c r="O31" s="36">
        <v>729.73779833333333</v>
      </c>
    </row>
    <row r="32" spans="1:15" x14ac:dyDescent="0.25">
      <c r="A32" s="18" t="s">
        <v>23</v>
      </c>
      <c r="C32" s="36">
        <v>1.2250000000000001</v>
      </c>
      <c r="D32" s="36">
        <v>1.5310585000000001</v>
      </c>
      <c r="E32" s="36">
        <v>1.5081765000000003</v>
      </c>
      <c r="F32" s="36">
        <v>1.5228617500000001</v>
      </c>
      <c r="G32" s="36">
        <v>1.5375468333333335</v>
      </c>
      <c r="H32" s="36">
        <v>1.5522320000000003</v>
      </c>
      <c r="I32" s="39"/>
      <c r="J32" s="36">
        <v>57.975000000000001</v>
      </c>
      <c r="K32" s="36">
        <v>64.538415833333332</v>
      </c>
      <c r="L32" s="36">
        <v>67.391477500000008</v>
      </c>
      <c r="M32" s="36">
        <v>69.544741666666681</v>
      </c>
      <c r="N32" s="36">
        <v>71.698011666666645</v>
      </c>
      <c r="O32" s="36">
        <v>73.851273333333324</v>
      </c>
    </row>
    <row r="33" spans="1:15" x14ac:dyDescent="0.25">
      <c r="A33" s="18" t="s">
        <v>22</v>
      </c>
      <c r="C33" s="36">
        <v>64.775000000000006</v>
      </c>
      <c r="D33" s="36">
        <v>64.517490833333341</v>
      </c>
      <c r="E33" s="36">
        <v>65.394283333333334</v>
      </c>
      <c r="F33" s="36">
        <v>66.3220575</v>
      </c>
      <c r="G33" s="36">
        <v>67.249827499999995</v>
      </c>
      <c r="H33" s="36">
        <v>68.177603333333337</v>
      </c>
      <c r="I33" s="39"/>
      <c r="J33" s="36">
        <v>1495.2249999999999</v>
      </c>
      <c r="K33" s="36">
        <v>1553.6702499999999</v>
      </c>
      <c r="L33" s="36">
        <v>1569.3169166666667</v>
      </c>
      <c r="M33" s="36">
        <v>1587.6755000000001</v>
      </c>
      <c r="N33" s="36">
        <v>1606.0341666666668</v>
      </c>
      <c r="O33" s="36">
        <v>1624.3928333333333</v>
      </c>
    </row>
    <row r="34" spans="1:15" x14ac:dyDescent="0.25">
      <c r="A34" s="18" t="s">
        <v>21</v>
      </c>
      <c r="C34" s="36">
        <v>106.39166666666667</v>
      </c>
      <c r="D34" s="36">
        <v>112.14122916666666</v>
      </c>
      <c r="E34" s="36">
        <v>114.42158000000001</v>
      </c>
      <c r="F34" s="36">
        <v>116.70620666666667</v>
      </c>
      <c r="G34" s="36">
        <v>118.99083416666666</v>
      </c>
      <c r="H34" s="36">
        <v>121.27546333333332</v>
      </c>
      <c r="I34" s="39"/>
      <c r="J34" s="36">
        <v>2666.75</v>
      </c>
      <c r="K34" s="36">
        <v>2747.9081583333332</v>
      </c>
      <c r="L34" s="36">
        <v>2809.5535666666669</v>
      </c>
      <c r="M34" s="36">
        <v>2870.6034499999996</v>
      </c>
      <c r="N34" s="36">
        <v>2931.653491666666</v>
      </c>
      <c r="O34" s="36">
        <v>2992.7034583333334</v>
      </c>
    </row>
    <row r="35" spans="1:15" x14ac:dyDescent="0.25">
      <c r="A35" s="18" t="s">
        <v>20</v>
      </c>
      <c r="C35" s="36">
        <v>13.425000000000001</v>
      </c>
      <c r="D35" s="36">
        <v>14.518242383333332</v>
      </c>
      <c r="E35" s="36">
        <v>14.670940616666666</v>
      </c>
      <c r="F35" s="36">
        <v>15.016266349999999</v>
      </c>
      <c r="G35" s="36">
        <v>15.361590833333333</v>
      </c>
      <c r="H35" s="36">
        <v>15.706917399999998</v>
      </c>
      <c r="I35" s="39"/>
      <c r="J35" s="36">
        <v>459.2833333333333</v>
      </c>
      <c r="K35" s="36">
        <v>464.30437916666665</v>
      </c>
      <c r="L35" s="36">
        <v>470.77997749999997</v>
      </c>
      <c r="M35" s="36">
        <v>476.10054249999996</v>
      </c>
      <c r="N35" s="36">
        <v>481.42109583333337</v>
      </c>
      <c r="O35" s="36">
        <v>486.74164833333333</v>
      </c>
    </row>
    <row r="36" spans="1:15" x14ac:dyDescent="0.25">
      <c r="A36" s="18" t="s">
        <v>19</v>
      </c>
      <c r="C36" s="36">
        <v>36.216666666666669</v>
      </c>
      <c r="D36" s="36">
        <v>34.101406833333328</v>
      </c>
      <c r="E36" s="36">
        <v>34.359610166666663</v>
      </c>
      <c r="F36" s="36">
        <v>34.280483166666663</v>
      </c>
      <c r="G36" s="36">
        <v>34.201359166666663</v>
      </c>
      <c r="H36" s="36">
        <v>34.122231333333332</v>
      </c>
      <c r="I36" s="39"/>
      <c r="J36" s="36">
        <v>1128.5250000000001</v>
      </c>
      <c r="K36" s="36">
        <v>1120.091275</v>
      </c>
      <c r="L36" s="36">
        <v>1142.5961499999999</v>
      </c>
      <c r="M36" s="36">
        <v>1162.83095</v>
      </c>
      <c r="N36" s="36">
        <v>1183.0656583333332</v>
      </c>
      <c r="O36" s="36">
        <v>1203.3005416666665</v>
      </c>
    </row>
    <row r="37" spans="1:15" x14ac:dyDescent="0.25">
      <c r="A37" s="18" t="s">
        <v>18</v>
      </c>
      <c r="C37" s="36">
        <v>7.85</v>
      </c>
      <c r="D37" s="36">
        <v>7.0918043333333323</v>
      </c>
      <c r="E37" s="36">
        <v>7.2600009999999999</v>
      </c>
      <c r="F37" s="36">
        <v>7.2660315000000013</v>
      </c>
      <c r="G37" s="36">
        <v>7.2720624999999997</v>
      </c>
      <c r="H37" s="36">
        <v>7.2780930000000001</v>
      </c>
      <c r="I37" s="39"/>
      <c r="J37" s="36">
        <v>159.89166666666665</v>
      </c>
      <c r="K37" s="36">
        <v>161.33055833333333</v>
      </c>
      <c r="L37" s="36">
        <v>161.15884166666663</v>
      </c>
      <c r="M37" s="36">
        <v>160.03292500000001</v>
      </c>
      <c r="N37" s="36">
        <v>158.90702499999998</v>
      </c>
      <c r="O37" s="36">
        <v>157.781125</v>
      </c>
    </row>
    <row r="38" spans="1:15" x14ac:dyDescent="0.25">
      <c r="A38" s="18" t="s">
        <v>17</v>
      </c>
      <c r="C38" s="36">
        <v>28.366666666666667</v>
      </c>
      <c r="D38" s="36">
        <v>27.009602499999996</v>
      </c>
      <c r="E38" s="36">
        <v>27.099609166666664</v>
      </c>
      <c r="F38" s="36">
        <v>27.014451666666663</v>
      </c>
      <c r="G38" s="36">
        <v>26.929296666666666</v>
      </c>
      <c r="H38" s="36">
        <v>26.844138333333333</v>
      </c>
      <c r="I38" s="39"/>
      <c r="J38" s="36">
        <v>968.63333333333333</v>
      </c>
      <c r="K38" s="36">
        <v>958.76071666666667</v>
      </c>
      <c r="L38" s="36">
        <v>981.43730833333325</v>
      </c>
      <c r="M38" s="36">
        <v>1002.7980250000001</v>
      </c>
      <c r="N38" s="36">
        <v>1024.1586333333332</v>
      </c>
      <c r="O38" s="36">
        <v>1045.5194166666665</v>
      </c>
    </row>
    <row r="39" spans="1:15" x14ac:dyDescent="0.25">
      <c r="A39" s="18" t="s">
        <v>16</v>
      </c>
      <c r="C39" s="36">
        <v>27.328787878787875</v>
      </c>
      <c r="D39" s="36">
        <v>27.594233545454543</v>
      </c>
      <c r="E39" s="36">
        <v>27.75330337878788</v>
      </c>
      <c r="F39" s="36">
        <v>27.898582545454545</v>
      </c>
      <c r="G39" s="36">
        <v>28.043861212121215</v>
      </c>
      <c r="H39" s="36">
        <v>28.189139212121212</v>
      </c>
      <c r="I39" s="39"/>
      <c r="J39" s="36">
        <v>767.02500000000009</v>
      </c>
      <c r="K39" s="36">
        <v>806.86233333333337</v>
      </c>
      <c r="L39" s="36">
        <v>805.73303083333326</v>
      </c>
      <c r="M39" s="36">
        <v>803.24083000000007</v>
      </c>
      <c r="N39" s="36">
        <v>800.7486458333334</v>
      </c>
      <c r="O39" s="36">
        <v>798.25641166666662</v>
      </c>
    </row>
    <row r="40" spans="1:15" x14ac:dyDescent="0.25">
      <c r="A40" s="18" t="s">
        <v>15</v>
      </c>
      <c r="C40" s="36">
        <v>8.0583333333333336</v>
      </c>
      <c r="D40" s="36">
        <v>7.9413594999999999</v>
      </c>
      <c r="E40" s="36">
        <v>7.8210494166666678</v>
      </c>
      <c r="F40" s="36">
        <v>7.7583035833333334</v>
      </c>
      <c r="G40" s="36">
        <v>7.6955575833333345</v>
      </c>
      <c r="H40" s="36">
        <v>7.6328116666666652</v>
      </c>
      <c r="I40" s="39"/>
      <c r="J40" s="36">
        <v>197.15833333333333</v>
      </c>
      <c r="K40" s="36">
        <v>202.99964166666669</v>
      </c>
      <c r="L40" s="36">
        <v>203.18469166666668</v>
      </c>
      <c r="M40" s="36">
        <v>203.23352499999999</v>
      </c>
      <c r="N40" s="36">
        <v>203.282375</v>
      </c>
      <c r="O40" s="36">
        <v>203.33119166666668</v>
      </c>
    </row>
    <row r="41" spans="1:15" x14ac:dyDescent="0.25">
      <c r="A41" s="18" t="s">
        <v>14</v>
      </c>
      <c r="C41" s="36">
        <v>45.911111111111111</v>
      </c>
      <c r="D41" s="36">
        <v>45.093653625000002</v>
      </c>
      <c r="E41" s="36">
        <v>45.072077558333334</v>
      </c>
      <c r="F41" s="36">
        <v>45.045823391666659</v>
      </c>
      <c r="G41" s="36">
        <v>45.019566199999993</v>
      </c>
      <c r="H41" s="36">
        <v>44.993311416666664</v>
      </c>
      <c r="I41" s="39"/>
      <c r="J41" s="36">
        <v>1184.3583333333333</v>
      </c>
      <c r="K41" s="36">
        <v>1229.8059457499999</v>
      </c>
      <c r="L41" s="36">
        <v>1252.5752953333333</v>
      </c>
      <c r="M41" s="36">
        <v>1274.6483324999999</v>
      </c>
      <c r="N41" s="36">
        <v>1296.7213466666667</v>
      </c>
      <c r="O41" s="36">
        <v>1318.7943708333335</v>
      </c>
    </row>
    <row r="42" spans="1:15" ht="15.75" x14ac:dyDescent="0.25">
      <c r="A42" s="16" t="s">
        <v>49</v>
      </c>
      <c r="C42" s="16"/>
      <c r="D42" s="16"/>
      <c r="E42" s="16"/>
      <c r="F42" s="16"/>
      <c r="G42" s="16"/>
      <c r="H42" s="16"/>
      <c r="J42" s="16"/>
      <c r="K42" s="16"/>
      <c r="L42" s="16"/>
      <c r="M42" s="16"/>
      <c r="N42" s="16"/>
      <c r="O42" s="16"/>
    </row>
    <row r="43" spans="1:15" s="19" customFormat="1" ht="15.75" x14ac:dyDescent="0.25">
      <c r="A43" s="22" t="s">
        <v>47</v>
      </c>
      <c r="B43" s="21"/>
      <c r="C43" s="20">
        <f t="shared" ref="C43:H43" si="0">C8/C$7</f>
        <v>0.2197700015458329</v>
      </c>
      <c r="D43" s="20">
        <f t="shared" si="0"/>
        <v>0.22540403023149902</v>
      </c>
      <c r="E43" s="20">
        <f t="shared" si="0"/>
        <v>0.22411033251159934</v>
      </c>
      <c r="F43" s="20">
        <f t="shared" si="0"/>
        <v>0.22291809896751669</v>
      </c>
      <c r="G43" s="20">
        <f t="shared" si="0"/>
        <v>0.22175405583730617</v>
      </c>
      <c r="H43" s="20">
        <f t="shared" si="0"/>
        <v>0.22061721613763777</v>
      </c>
      <c r="I43" s="21"/>
      <c r="J43" s="20">
        <f t="shared" ref="J43:O43" si="1">J8/J$7</f>
        <v>0.20484711791872179</v>
      </c>
      <c r="K43" s="20">
        <f t="shared" si="1"/>
        <v>0.20229255563840623</v>
      </c>
      <c r="L43" s="20">
        <f t="shared" si="1"/>
        <v>0.20104297752602893</v>
      </c>
      <c r="M43" s="20">
        <f t="shared" si="1"/>
        <v>0.19967272081192103</v>
      </c>
      <c r="N43" s="20">
        <f t="shared" si="1"/>
        <v>0.19833336501224608</v>
      </c>
      <c r="O43" s="20">
        <f t="shared" si="1"/>
        <v>0.19702387575634536</v>
      </c>
    </row>
    <row r="44" spans="1:15" x14ac:dyDescent="0.25">
      <c r="A44" s="18" t="s">
        <v>46</v>
      </c>
      <c r="C44" s="17">
        <f t="shared" ref="C44:H44" si="2">C9/C$7</f>
        <v>2.1706859719745054E-2</v>
      </c>
      <c r="D44" s="17">
        <f t="shared" si="2"/>
        <v>1.8870835134499993E-2</v>
      </c>
      <c r="E44" s="17">
        <f t="shared" si="2"/>
        <v>1.8634714793336459E-2</v>
      </c>
      <c r="F44" s="17">
        <f t="shared" si="2"/>
        <v>1.8411751111607526E-2</v>
      </c>
      <c r="G44" s="17">
        <f t="shared" si="2"/>
        <v>1.8194059411295524E-2</v>
      </c>
      <c r="H44" s="17">
        <f t="shared" si="2"/>
        <v>1.7981455655202202E-2</v>
      </c>
      <c r="J44" s="17">
        <f t="shared" ref="J44:O44" si="3">J9/J$7</f>
        <v>1.5294404375376944E-2</v>
      </c>
      <c r="K44" s="17">
        <f t="shared" si="3"/>
        <v>1.4423654289340455E-2</v>
      </c>
      <c r="L44" s="17">
        <f t="shared" si="3"/>
        <v>1.4252217006776386E-2</v>
      </c>
      <c r="M44" s="17">
        <f t="shared" si="3"/>
        <v>1.4089682591508591E-2</v>
      </c>
      <c r="N44" s="17">
        <f t="shared" si="3"/>
        <v>1.393081336723544E-2</v>
      </c>
      <c r="O44" s="17">
        <f t="shared" si="3"/>
        <v>1.3775487017928583E-2</v>
      </c>
    </row>
    <row r="45" spans="1:15" x14ac:dyDescent="0.25">
      <c r="A45" s="18" t="s">
        <v>45</v>
      </c>
      <c r="C45" s="17">
        <f t="shared" ref="C45:H45" si="4">C10/C$7</f>
        <v>8.2117910944189704E-3</v>
      </c>
      <c r="D45" s="17">
        <f t="shared" si="4"/>
        <v>7.4336897433819483E-3</v>
      </c>
      <c r="E45" s="17">
        <f t="shared" si="4"/>
        <v>7.4989843899592604E-3</v>
      </c>
      <c r="F45" s="17">
        <f t="shared" si="4"/>
        <v>7.471359326271223E-3</v>
      </c>
      <c r="G45" s="17">
        <f t="shared" si="4"/>
        <v>7.4443874451660579E-3</v>
      </c>
      <c r="H45" s="17">
        <f t="shared" si="4"/>
        <v>7.4180458314048918E-3</v>
      </c>
      <c r="J45" s="17">
        <f t="shared" ref="J45:O45" si="5">J10/J$7</f>
        <v>1.3596219462826648E-2</v>
      </c>
      <c r="K45" s="17">
        <f t="shared" si="5"/>
        <v>1.3450212230805196E-2</v>
      </c>
      <c r="L45" s="17">
        <f t="shared" si="5"/>
        <v>1.3379418270188903E-2</v>
      </c>
      <c r="M45" s="17">
        <f t="shared" si="5"/>
        <v>1.3311082741557753E-2</v>
      </c>
      <c r="N45" s="17">
        <f t="shared" si="5"/>
        <v>1.324428812028026E-2</v>
      </c>
      <c r="O45" s="17">
        <f t="shared" si="5"/>
        <v>1.3178982356581874E-2</v>
      </c>
    </row>
    <row r="46" spans="1:15" x14ac:dyDescent="0.25">
      <c r="A46" s="18" t="s">
        <v>44</v>
      </c>
      <c r="C46" s="17">
        <f t="shared" ref="C46:H46" si="6">C11/C$7</f>
        <v>8.9528843227362574E-3</v>
      </c>
      <c r="D46" s="17">
        <f t="shared" si="6"/>
        <v>8.6055555775089807E-3</v>
      </c>
      <c r="E46" s="17">
        <f t="shared" si="6"/>
        <v>8.314651723913883E-3</v>
      </c>
      <c r="F46" s="17">
        <f t="shared" si="6"/>
        <v>8.0910711493290561E-3</v>
      </c>
      <c r="G46" s="17">
        <f t="shared" si="6"/>
        <v>7.8727775053027797E-3</v>
      </c>
      <c r="H46" s="17">
        <f t="shared" si="6"/>
        <v>7.6595856819066657E-3</v>
      </c>
      <c r="J46" s="17">
        <f t="shared" ref="J46:O46" si="7">J11/J$7</f>
        <v>7.6771507175254694E-3</v>
      </c>
      <c r="K46" s="17">
        <f t="shared" si="7"/>
        <v>7.5965058225228284E-3</v>
      </c>
      <c r="L46" s="17">
        <f t="shared" si="7"/>
        <v>7.5086139440973107E-3</v>
      </c>
      <c r="M46" s="17">
        <f t="shared" si="7"/>
        <v>7.4169900846271916E-3</v>
      </c>
      <c r="N46" s="17">
        <f t="shared" si="7"/>
        <v>7.3274323710773633E-3</v>
      </c>
      <c r="O46" s="17">
        <f t="shared" si="7"/>
        <v>7.2398718406939764E-3</v>
      </c>
    </row>
    <row r="47" spans="1:15" x14ac:dyDescent="0.25">
      <c r="A47" s="18" t="s">
        <v>43</v>
      </c>
      <c r="C47" s="17">
        <f t="shared" ref="C47:H47" si="8">C12/C$7</f>
        <v>8.091064616902767E-2</v>
      </c>
      <c r="D47" s="17">
        <f t="shared" si="8"/>
        <v>8.4956449458921335E-2</v>
      </c>
      <c r="E47" s="17">
        <f t="shared" si="8"/>
        <v>8.4673163703532214E-2</v>
      </c>
      <c r="F47" s="17">
        <f t="shared" si="8"/>
        <v>8.4710474769490188E-2</v>
      </c>
      <c r="G47" s="17">
        <f t="shared" si="8"/>
        <v>8.4746904984520005E-2</v>
      </c>
      <c r="H47" s="17">
        <f t="shared" si="8"/>
        <v>8.4782479812100991E-2</v>
      </c>
      <c r="J47" s="17">
        <f t="shared" ref="J47:O47" si="9">J12/J$7</f>
        <v>7.8444907097595065E-2</v>
      </c>
      <c r="K47" s="17">
        <f t="shared" si="9"/>
        <v>7.8543294969741259E-2</v>
      </c>
      <c r="L47" s="17">
        <f t="shared" si="9"/>
        <v>7.8804609900792438E-2</v>
      </c>
      <c r="M47" s="17">
        <f t="shared" si="9"/>
        <v>7.8891926319967443E-2</v>
      </c>
      <c r="N47" s="17">
        <f t="shared" si="9"/>
        <v>7.8977272455556746E-2</v>
      </c>
      <c r="O47" s="17">
        <f t="shared" si="9"/>
        <v>7.9060715031157885E-2</v>
      </c>
    </row>
    <row r="48" spans="1:15" x14ac:dyDescent="0.25">
      <c r="A48" s="18" t="s">
        <v>42</v>
      </c>
      <c r="C48" s="17">
        <f t="shared" ref="C48:H48" si="10">C13/C$7</f>
        <v>2.8412558124357924E-2</v>
      </c>
      <c r="D48" s="17">
        <f t="shared" si="10"/>
        <v>3.1040249344370711E-2</v>
      </c>
      <c r="E48" s="17">
        <f t="shared" si="10"/>
        <v>3.1177686223550844E-2</v>
      </c>
      <c r="F48" s="17">
        <f t="shared" si="10"/>
        <v>3.14341071059221E-2</v>
      </c>
      <c r="G48" s="17">
        <f t="shared" si="10"/>
        <v>3.1684467016858876E-2</v>
      </c>
      <c r="H48" s="17">
        <f t="shared" si="10"/>
        <v>3.1928973093982099E-2</v>
      </c>
      <c r="J48" s="17">
        <f t="shared" ref="J48:O48" si="11">J13/J$7</f>
        <v>2.9139299906643209E-2</v>
      </c>
      <c r="K48" s="17">
        <f t="shared" si="11"/>
        <v>2.921824973247765E-2</v>
      </c>
      <c r="L48" s="17">
        <f t="shared" si="11"/>
        <v>2.9532471099120761E-2</v>
      </c>
      <c r="M48" s="17">
        <f t="shared" si="11"/>
        <v>2.9840099298578164E-2</v>
      </c>
      <c r="N48" s="17">
        <f t="shared" si="11"/>
        <v>3.0140790612215411E-2</v>
      </c>
      <c r="O48" s="17">
        <f t="shared" si="11"/>
        <v>3.0434776518273907E-2</v>
      </c>
    </row>
    <row r="49" spans="1:15" x14ac:dyDescent="0.25">
      <c r="A49" s="18" t="s">
        <v>41</v>
      </c>
      <c r="C49" s="17">
        <f t="shared" ref="C49:H49" si="12">C14/C$7</f>
        <v>7.3750729334155817E-3</v>
      </c>
      <c r="D49" s="17">
        <f t="shared" si="12"/>
        <v>8.4878952819655816E-3</v>
      </c>
      <c r="E49" s="17">
        <f t="shared" si="12"/>
        <v>8.1893883167187126E-3</v>
      </c>
      <c r="F49" s="17">
        <f t="shared" si="12"/>
        <v>8.1544481708989858E-3</v>
      </c>
      <c r="G49" s="17">
        <f t="shared" si="12"/>
        <v>8.1203341710421664E-3</v>
      </c>
      <c r="H49" s="17">
        <f t="shared" si="12"/>
        <v>8.0870175897502158E-3</v>
      </c>
      <c r="J49" s="17">
        <f t="shared" ref="J49:O49" si="13">J14/J$7</f>
        <v>7.3950149123024455E-3</v>
      </c>
      <c r="K49" s="17">
        <f t="shared" si="13"/>
        <v>7.2230528057982413E-3</v>
      </c>
      <c r="L49" s="17">
        <f t="shared" si="13"/>
        <v>7.173804831823399E-3</v>
      </c>
      <c r="M49" s="17">
        <f t="shared" si="13"/>
        <v>7.1004327741967469E-3</v>
      </c>
      <c r="N49" s="17">
        <f t="shared" si="13"/>
        <v>7.0287152669215531E-3</v>
      </c>
      <c r="O49" s="17">
        <f t="shared" si="13"/>
        <v>6.9585955582268976E-3</v>
      </c>
    </row>
    <row r="50" spans="1:15" x14ac:dyDescent="0.25">
      <c r="A50" s="18" t="s">
        <v>40</v>
      </c>
      <c r="C50" s="17">
        <f t="shared" ref="C50:H50" si="14">C15/C$7</f>
        <v>4.5123015111254168E-2</v>
      </c>
      <c r="D50" s="17">
        <f t="shared" si="14"/>
        <v>4.5428304832585045E-2</v>
      </c>
      <c r="E50" s="17">
        <f t="shared" si="14"/>
        <v>4.5306089163262668E-2</v>
      </c>
      <c r="F50" s="17">
        <f t="shared" si="14"/>
        <v>4.5121919492669103E-2</v>
      </c>
      <c r="G50" s="17">
        <f t="shared" si="14"/>
        <v>4.4942103796618962E-2</v>
      </c>
      <c r="H50" s="17">
        <f t="shared" si="14"/>
        <v>4.4766489128368669E-2</v>
      </c>
      <c r="J50" s="17">
        <f t="shared" ref="J50:O50" si="15">J15/J$7</f>
        <v>4.1910592278649399E-2</v>
      </c>
      <c r="K50" s="17">
        <f t="shared" si="15"/>
        <v>4.2101992431465361E-2</v>
      </c>
      <c r="L50" s="17">
        <f t="shared" si="15"/>
        <v>4.209833396984828E-2</v>
      </c>
      <c r="M50" s="17">
        <f t="shared" si="15"/>
        <v>4.1951394247192547E-2</v>
      </c>
      <c r="N50" s="17">
        <f t="shared" si="15"/>
        <v>4.1807766576419783E-2</v>
      </c>
      <c r="O50" s="17">
        <f t="shared" si="15"/>
        <v>4.1667342954657086E-2</v>
      </c>
    </row>
    <row r="51" spans="1:15" x14ac:dyDescent="0.25">
      <c r="A51" s="18" t="s">
        <v>39</v>
      </c>
      <c r="C51" s="17">
        <f t="shared" ref="C51:H51" si="16">C16/C$7</f>
        <v>9.998782023990492E-2</v>
      </c>
      <c r="D51" s="17">
        <f t="shared" si="16"/>
        <v>0.10553750031718673</v>
      </c>
      <c r="E51" s="17">
        <f t="shared" si="16"/>
        <v>0.10498881790085754</v>
      </c>
      <c r="F51" s="17">
        <f t="shared" si="16"/>
        <v>0.10423344261081867</v>
      </c>
      <c r="G51" s="17">
        <f t="shared" si="16"/>
        <v>0.10349592649102182</v>
      </c>
      <c r="H51" s="17">
        <f t="shared" si="16"/>
        <v>0.102775649157023</v>
      </c>
      <c r="J51" s="17">
        <f t="shared" ref="J51:O51" si="17">J16/J$7</f>
        <v>8.9834436265397707E-2</v>
      </c>
      <c r="K51" s="17">
        <f t="shared" si="17"/>
        <v>8.827888832599648E-2</v>
      </c>
      <c r="L51" s="17">
        <f t="shared" si="17"/>
        <v>8.7098118404173877E-2</v>
      </c>
      <c r="M51" s="17">
        <f t="shared" si="17"/>
        <v>8.5963039074260034E-2</v>
      </c>
      <c r="N51" s="17">
        <f t="shared" si="17"/>
        <v>8.4853558698096257E-2</v>
      </c>
      <c r="O51" s="17">
        <f t="shared" si="17"/>
        <v>8.3768819509983022E-2</v>
      </c>
    </row>
    <row r="52" spans="1:15" x14ac:dyDescent="0.25">
      <c r="A52" s="18" t="s">
        <v>38</v>
      </c>
      <c r="C52" s="17">
        <f t="shared" ref="C52:H52" si="18">C17/C$7</f>
        <v>2.2364281131962E-2</v>
      </c>
      <c r="D52" s="17">
        <f t="shared" si="18"/>
        <v>2.6476960574547483E-2</v>
      </c>
      <c r="E52" s="17">
        <f t="shared" si="18"/>
        <v>2.653593640639576E-2</v>
      </c>
      <c r="F52" s="17">
        <f t="shared" si="18"/>
        <v>2.6434129749438651E-2</v>
      </c>
      <c r="G52" s="17">
        <f t="shared" si="18"/>
        <v>2.6334729878387635E-2</v>
      </c>
      <c r="H52" s="17">
        <f t="shared" si="18"/>
        <v>2.623765242809166E-2</v>
      </c>
      <c r="J52" s="17">
        <f t="shared" ref="J52:O52" si="19">J17/J$7</f>
        <v>1.3705686502920504E-2</v>
      </c>
      <c r="K52" s="17">
        <f t="shared" si="19"/>
        <v>1.3384535274477877E-2</v>
      </c>
      <c r="L52" s="17">
        <f t="shared" si="19"/>
        <v>1.3305042267972588E-2</v>
      </c>
      <c r="M52" s="17">
        <f t="shared" si="19"/>
        <v>1.3211645362236062E-2</v>
      </c>
      <c r="N52" s="17">
        <f t="shared" si="19"/>
        <v>1.3120355703290554E-2</v>
      </c>
      <c r="O52" s="17">
        <f t="shared" si="19"/>
        <v>1.3031101907698324E-2</v>
      </c>
    </row>
    <row r="53" spans="1:15" s="19" customFormat="1" ht="15.75" x14ac:dyDescent="0.25">
      <c r="A53" s="22" t="s">
        <v>37</v>
      </c>
      <c r="B53" s="21"/>
      <c r="C53" s="20">
        <f t="shared" ref="C53:H53" si="20">C18/C$7</f>
        <v>0.78022999845416707</v>
      </c>
      <c r="D53" s="20">
        <f t="shared" si="20"/>
        <v>0.77459596976850065</v>
      </c>
      <c r="E53" s="20">
        <f t="shared" si="20"/>
        <v>0.77588966748840094</v>
      </c>
      <c r="F53" s="20">
        <f t="shared" si="20"/>
        <v>0.77708190103248309</v>
      </c>
      <c r="G53" s="20">
        <f t="shared" si="20"/>
        <v>0.77824594416269377</v>
      </c>
      <c r="H53" s="20">
        <f t="shared" si="20"/>
        <v>0.77938278386236204</v>
      </c>
      <c r="I53" s="21"/>
      <c r="J53" s="20">
        <f t="shared" ref="J53:O53" si="21">J18/J$7</f>
        <v>0.79515288208127866</v>
      </c>
      <c r="K53" s="20">
        <f t="shared" si="21"/>
        <v>0.79770744436159391</v>
      </c>
      <c r="L53" s="20">
        <f t="shared" si="21"/>
        <v>0.79895702247397138</v>
      </c>
      <c r="M53" s="20">
        <f t="shared" si="21"/>
        <v>0.80032727918807878</v>
      </c>
      <c r="N53" s="20">
        <f t="shared" si="21"/>
        <v>0.80166663498775403</v>
      </c>
      <c r="O53" s="20">
        <f t="shared" si="21"/>
        <v>0.80297612424365428</v>
      </c>
    </row>
    <row r="54" spans="1:15" x14ac:dyDescent="0.25">
      <c r="A54" s="18" t="s">
        <v>36</v>
      </c>
      <c r="C54" s="17">
        <f t="shared" ref="C54:H54" si="22">C19/C$7</f>
        <v>3.2280245133893985E-2</v>
      </c>
      <c r="D54" s="17">
        <f t="shared" si="22"/>
        <v>3.1800577933102737E-2</v>
      </c>
      <c r="E54" s="17">
        <f t="shared" si="22"/>
        <v>3.1915207712440802E-2</v>
      </c>
      <c r="F54" s="17">
        <f t="shared" si="22"/>
        <v>3.2014250864173296E-2</v>
      </c>
      <c r="G54" s="17">
        <f t="shared" si="22"/>
        <v>3.2110952158837192E-2</v>
      </c>
      <c r="H54" s="17">
        <f t="shared" si="22"/>
        <v>3.2205393794429944E-2</v>
      </c>
      <c r="J54" s="17">
        <f t="shared" ref="J54:O54" si="23">J19/J$7</f>
        <v>3.4206591155063172E-2</v>
      </c>
      <c r="K54" s="17">
        <f t="shared" si="23"/>
        <v>3.4556647838561688E-2</v>
      </c>
      <c r="L54" s="17">
        <f t="shared" si="23"/>
        <v>3.4593460882801949E-2</v>
      </c>
      <c r="M54" s="17">
        <f t="shared" si="23"/>
        <v>3.4693124987671894E-2</v>
      </c>
      <c r="N54" s="17">
        <f t="shared" si="23"/>
        <v>3.4790540955966599E-2</v>
      </c>
      <c r="O54" s="17">
        <f t="shared" si="23"/>
        <v>3.4885781277209996E-2</v>
      </c>
    </row>
    <row r="55" spans="1:15" x14ac:dyDescent="0.25">
      <c r="A55" s="18" t="s">
        <v>35</v>
      </c>
      <c r="C55" s="17">
        <f t="shared" ref="C55:H55" si="24">C20/C$7</f>
        <v>0.11039898478610424</v>
      </c>
      <c r="D55" s="17">
        <f t="shared" si="24"/>
        <v>0.10536292596196536</v>
      </c>
      <c r="E55" s="17">
        <f t="shared" si="24"/>
        <v>0.10520486422311844</v>
      </c>
      <c r="F55" s="17">
        <f t="shared" si="24"/>
        <v>0.10526471763286366</v>
      </c>
      <c r="G55" s="17">
        <f t="shared" si="24"/>
        <v>0.10532316231847975</v>
      </c>
      <c r="H55" s="17">
        <f t="shared" si="24"/>
        <v>0.10538023335717672</v>
      </c>
      <c r="J55" s="17">
        <f t="shared" ref="J55:O55" si="25">J20/J$7</f>
        <v>0.11309680191009661</v>
      </c>
      <c r="K55" s="17">
        <f t="shared" si="25"/>
        <v>0.10920905496541028</v>
      </c>
      <c r="L55" s="17">
        <f t="shared" si="25"/>
        <v>0.10827865296750243</v>
      </c>
      <c r="M55" s="17">
        <f t="shared" si="25"/>
        <v>0.10739075690043269</v>
      </c>
      <c r="N55" s="17">
        <f t="shared" si="25"/>
        <v>0.10652288918591986</v>
      </c>
      <c r="O55" s="17">
        <f t="shared" si="25"/>
        <v>0.10567437126873284</v>
      </c>
    </row>
    <row r="56" spans="1:15" x14ac:dyDescent="0.25">
      <c r="A56" s="18" t="s">
        <v>34</v>
      </c>
      <c r="C56" s="17">
        <f t="shared" ref="C56:H56" si="26">C21/C$7</f>
        <v>6.1474878600577543E-2</v>
      </c>
      <c r="D56" s="17">
        <f t="shared" si="26"/>
        <v>6.7739449483544462E-2</v>
      </c>
      <c r="E56" s="17">
        <f t="shared" si="26"/>
        <v>6.8586332328381169E-2</v>
      </c>
      <c r="F56" s="17">
        <f t="shared" si="26"/>
        <v>6.9556509340797643E-2</v>
      </c>
      <c r="G56" s="17">
        <f t="shared" si="26"/>
        <v>7.0503749883025157E-2</v>
      </c>
      <c r="H56" s="17">
        <f t="shared" si="26"/>
        <v>7.1428850881031611E-2</v>
      </c>
      <c r="J56" s="17">
        <f t="shared" ref="J56:O56" si="27">J21/J$7</f>
        <v>5.0830049322130526E-2</v>
      </c>
      <c r="K56" s="17">
        <f t="shared" si="27"/>
        <v>5.2941138267032707E-2</v>
      </c>
      <c r="L56" s="17">
        <f t="shared" si="27"/>
        <v>5.3166128050582163E-2</v>
      </c>
      <c r="M56" s="17">
        <f t="shared" si="27"/>
        <v>5.3386990497824867E-2</v>
      </c>
      <c r="N56" s="17">
        <f t="shared" si="27"/>
        <v>5.360287044947469E-2</v>
      </c>
      <c r="O56" s="17">
        <f t="shared" si="27"/>
        <v>5.3813935566386091E-2</v>
      </c>
    </row>
    <row r="57" spans="1:15" x14ac:dyDescent="0.25">
      <c r="A57" s="18" t="s">
        <v>33</v>
      </c>
      <c r="C57" s="17">
        <f t="shared" ref="C57:H57" si="28">C22/C$7</f>
        <v>4.4346062533179584E-3</v>
      </c>
      <c r="D57" s="17">
        <f t="shared" si="28"/>
        <v>3.9973394236157821E-3</v>
      </c>
      <c r="E57" s="17">
        <f t="shared" si="28"/>
        <v>4.1096437060967952E-3</v>
      </c>
      <c r="F57" s="17">
        <f t="shared" si="28"/>
        <v>4.1071724752064272E-3</v>
      </c>
      <c r="G57" s="17">
        <f t="shared" si="28"/>
        <v>4.1047594699664177E-3</v>
      </c>
      <c r="H57" s="17">
        <f t="shared" si="28"/>
        <v>4.102402934473233E-3</v>
      </c>
      <c r="J57" s="17">
        <f t="shared" ref="J57:O57" si="29">J22/J$7</f>
        <v>4.3638106096281441E-3</v>
      </c>
      <c r="K57" s="17">
        <f t="shared" si="29"/>
        <v>4.6931374612299718E-3</v>
      </c>
      <c r="L57" s="17">
        <f t="shared" si="29"/>
        <v>4.6752015885164425E-3</v>
      </c>
      <c r="M57" s="17">
        <f t="shared" si="29"/>
        <v>4.6741633353954157E-3</v>
      </c>
      <c r="N57" s="17">
        <f t="shared" si="29"/>
        <v>4.6731490754069139E-3</v>
      </c>
      <c r="O57" s="17">
        <f t="shared" si="29"/>
        <v>4.6721561234922852E-3</v>
      </c>
    </row>
    <row r="58" spans="1:15" x14ac:dyDescent="0.25">
      <c r="A58" s="18" t="s">
        <v>32</v>
      </c>
      <c r="C58" s="17">
        <f t="shared" ref="C58:H58" si="30">C23/C$7</f>
        <v>2.4133342386654877E-2</v>
      </c>
      <c r="D58" s="17">
        <f t="shared" si="30"/>
        <v>3.0219369260573305E-2</v>
      </c>
      <c r="E58" s="17">
        <f t="shared" si="30"/>
        <v>3.064663508863192E-2</v>
      </c>
      <c r="F58" s="17">
        <f t="shared" si="30"/>
        <v>3.1048084536597235E-2</v>
      </c>
      <c r="G58" s="17">
        <f t="shared" si="30"/>
        <v>3.1440045779959833E-2</v>
      </c>
      <c r="H58" s="17">
        <f t="shared" si="30"/>
        <v>3.1822844975093932E-2</v>
      </c>
      <c r="J58" s="17">
        <f t="shared" ref="J58:O58" si="31">J23/J$7</f>
        <v>1.4820184896026973E-2</v>
      </c>
      <c r="K58" s="17">
        <f t="shared" si="31"/>
        <v>1.5596072094406581E-2</v>
      </c>
      <c r="L58" s="17">
        <f t="shared" si="31"/>
        <v>1.5777125168813435E-2</v>
      </c>
      <c r="M58" s="17">
        <f t="shared" si="31"/>
        <v>1.5987755001068738E-2</v>
      </c>
      <c r="N58" s="17">
        <f t="shared" si="31"/>
        <v>1.6193633552386736E-2</v>
      </c>
      <c r="O58" s="17">
        <f t="shared" si="31"/>
        <v>1.6394921626249104E-2</v>
      </c>
    </row>
    <row r="59" spans="1:15" x14ac:dyDescent="0.25">
      <c r="A59" s="18" t="s">
        <v>31</v>
      </c>
      <c r="C59" s="17">
        <f t="shared" ref="C59:H59" si="32">C24/C$7</f>
        <v>2.1276547522657593E-3</v>
      </c>
      <c r="D59" s="17">
        <f t="shared" si="32"/>
        <v>2.2827413189483023E-3</v>
      </c>
      <c r="E59" s="17">
        <f t="shared" si="32"/>
        <v>2.3775271848790426E-3</v>
      </c>
      <c r="F59" s="17">
        <f t="shared" si="32"/>
        <v>2.4220557124948285E-3</v>
      </c>
      <c r="G59" s="17">
        <f t="shared" si="32"/>
        <v>2.4655312149206711E-3</v>
      </c>
      <c r="H59" s="17">
        <f t="shared" si="32"/>
        <v>2.5079905990863867E-3</v>
      </c>
      <c r="J59" s="17">
        <f t="shared" ref="J59:O59" si="33">J24/J$7</f>
        <v>2.2913723449079246E-3</v>
      </c>
      <c r="K59" s="17">
        <f t="shared" si="33"/>
        <v>2.8053173921330538E-3</v>
      </c>
      <c r="L59" s="17">
        <f t="shared" si="33"/>
        <v>2.8874753596376925E-3</v>
      </c>
      <c r="M59" s="17">
        <f t="shared" si="33"/>
        <v>2.9424034038623976E-3</v>
      </c>
      <c r="N59" s="17">
        <f t="shared" si="33"/>
        <v>2.9960926891496984E-3</v>
      </c>
      <c r="O59" s="17">
        <f t="shared" si="33"/>
        <v>3.0485847888790654E-3</v>
      </c>
    </row>
    <row r="60" spans="1:15" x14ac:dyDescent="0.25">
      <c r="A60" s="18" t="s">
        <v>30</v>
      </c>
      <c r="C60" s="17">
        <f t="shared" ref="C60:H60" si="34">C25/C$7</f>
        <v>1.438394584052189E-2</v>
      </c>
      <c r="D60" s="17">
        <f t="shared" si="34"/>
        <v>1.4324235270814624E-2</v>
      </c>
      <c r="E60" s="17">
        <f t="shared" si="34"/>
        <v>1.455881053785528E-2</v>
      </c>
      <c r="F60" s="17">
        <f t="shared" si="34"/>
        <v>1.453058117433567E-2</v>
      </c>
      <c r="G60" s="17">
        <f t="shared" si="34"/>
        <v>1.4503019945576642E-2</v>
      </c>
      <c r="H60" s="17">
        <f t="shared" si="34"/>
        <v>1.4476102021222906E-2</v>
      </c>
      <c r="J60" s="17">
        <f t="shared" ref="J60:O60" si="35">J25/J$7</f>
        <v>1.925091497922192E-2</v>
      </c>
      <c r="K60" s="17">
        <f t="shared" si="35"/>
        <v>1.8236371724106446E-2</v>
      </c>
      <c r="L60" s="17">
        <f t="shared" si="35"/>
        <v>1.7816218471708674E-2</v>
      </c>
      <c r="M60" s="17">
        <f t="shared" si="35"/>
        <v>1.7458275292194386E-2</v>
      </c>
      <c r="N60" s="17">
        <f t="shared" si="35"/>
        <v>1.7108404107163744E-2</v>
      </c>
      <c r="O60" s="17">
        <f t="shared" si="35"/>
        <v>1.6766333164147149E-2</v>
      </c>
    </row>
    <row r="61" spans="1:15" x14ac:dyDescent="0.25">
      <c r="A61" s="18" t="s">
        <v>29</v>
      </c>
      <c r="C61" s="17">
        <f t="shared" ref="C61:H61" si="36">C26/C$7</f>
        <v>4.5940608285720337E-2</v>
      </c>
      <c r="D61" s="17">
        <f t="shared" si="36"/>
        <v>4.6993619940865962E-2</v>
      </c>
      <c r="E61" s="17">
        <f t="shared" si="36"/>
        <v>4.6340300721802855E-2</v>
      </c>
      <c r="F61" s="17">
        <f t="shared" si="36"/>
        <v>4.562177109390194E-2</v>
      </c>
      <c r="G61" s="17">
        <f t="shared" si="36"/>
        <v>4.4920238489590834E-2</v>
      </c>
      <c r="H61" s="17">
        <f t="shared" si="36"/>
        <v>4.4235096353401039E-2</v>
      </c>
      <c r="J61" s="17">
        <f t="shared" ref="J61:O61" si="37">J26/J$7</f>
        <v>5.0627308102213324E-2</v>
      </c>
      <c r="K61" s="17">
        <f t="shared" si="37"/>
        <v>4.9883260691717404E-2</v>
      </c>
      <c r="L61" s="17">
        <f t="shared" si="37"/>
        <v>4.9712118897641204E-2</v>
      </c>
      <c r="M61" s="17">
        <f t="shared" si="37"/>
        <v>4.9595638001218148E-2</v>
      </c>
      <c r="N61" s="17">
        <f t="shared" si="37"/>
        <v>4.9481782550197369E-2</v>
      </c>
      <c r="O61" s="17">
        <f t="shared" si="37"/>
        <v>4.9370465790807276E-2</v>
      </c>
    </row>
    <row r="62" spans="1:15" x14ac:dyDescent="0.25">
      <c r="A62" s="18" t="s">
        <v>28</v>
      </c>
      <c r="C62" s="17">
        <f t="shared" ref="C62:H62" si="38">C27/C$7</f>
        <v>1.3184287594096251E-2</v>
      </c>
      <c r="D62" s="17">
        <f t="shared" si="38"/>
        <v>1.4357156560149379E-2</v>
      </c>
      <c r="E62" s="17">
        <f t="shared" si="38"/>
        <v>1.4443340674094524E-2</v>
      </c>
      <c r="F62" s="17">
        <f t="shared" si="38"/>
        <v>1.4633708419225185E-2</v>
      </c>
      <c r="G62" s="17">
        <f t="shared" si="38"/>
        <v>1.4819573214830328E-2</v>
      </c>
      <c r="H62" s="17">
        <f t="shared" si="38"/>
        <v>1.5001096052213262E-2</v>
      </c>
      <c r="J62" s="17">
        <f t="shared" ref="J62:O62" si="39">J27/J$7</f>
        <v>1.8166158574367371E-2</v>
      </c>
      <c r="K62" s="17">
        <f t="shared" si="39"/>
        <v>1.8107697716345506E-2</v>
      </c>
      <c r="L62" s="17">
        <f t="shared" si="39"/>
        <v>1.7864353404404121E-2</v>
      </c>
      <c r="M62" s="17">
        <f t="shared" si="39"/>
        <v>1.7621451967434466E-2</v>
      </c>
      <c r="N62" s="17">
        <f t="shared" si="39"/>
        <v>1.7384028013499753E-2</v>
      </c>
      <c r="O62" s="17">
        <f t="shared" si="39"/>
        <v>1.7151899839636883E-2</v>
      </c>
    </row>
    <row r="63" spans="1:15" x14ac:dyDescent="0.25">
      <c r="A63" s="18" t="s">
        <v>27</v>
      </c>
      <c r="C63" s="17">
        <f t="shared" ref="C63:H63" si="40">C28/C$7</f>
        <v>5.2474978685937285E-2</v>
      </c>
      <c r="D63" s="17">
        <f t="shared" si="40"/>
        <v>5.2637709573061214E-2</v>
      </c>
      <c r="E63" s="17">
        <f t="shared" si="40"/>
        <v>5.4149906270972006E-2</v>
      </c>
      <c r="F63" s="17">
        <f t="shared" si="40"/>
        <v>5.5300883558939889E-2</v>
      </c>
      <c r="G63" s="17">
        <f t="shared" si="40"/>
        <v>5.6424645249636404E-2</v>
      </c>
      <c r="H63" s="17">
        <f t="shared" si="40"/>
        <v>5.7522140900981511E-2</v>
      </c>
      <c r="J63" s="17">
        <f t="shared" ref="J63:O63" si="41">J28/J$7</f>
        <v>9.2943713287233276E-2</v>
      </c>
      <c r="K63" s="17">
        <f t="shared" si="41"/>
        <v>9.5244748933757922E-2</v>
      </c>
      <c r="L63" s="17">
        <f t="shared" si="41"/>
        <v>9.6373770783452883E-2</v>
      </c>
      <c r="M63" s="17">
        <f t="shared" si="41"/>
        <v>9.7447456265639235E-2</v>
      </c>
      <c r="N63" s="17">
        <f t="shared" si="41"/>
        <v>9.849692773052042E-2</v>
      </c>
      <c r="O63" s="17">
        <f t="shared" si="41"/>
        <v>9.9522996987451748E-2</v>
      </c>
    </row>
    <row r="64" spans="1:15" x14ac:dyDescent="0.25">
      <c r="A64" s="18" t="s">
        <v>26</v>
      </c>
      <c r="C64" s="17">
        <f t="shared" ref="C64:H64" si="42">C29/C$7</f>
        <v>1.1068585958416255E-2</v>
      </c>
      <c r="D64" s="17">
        <f t="shared" si="42"/>
        <v>1.3174441511601975E-2</v>
      </c>
      <c r="E64" s="17">
        <f t="shared" si="42"/>
        <v>1.3718074608512426E-2</v>
      </c>
      <c r="F64" s="17">
        <f t="shared" si="42"/>
        <v>1.4410216228035434E-2</v>
      </c>
      <c r="G64" s="17">
        <f t="shared" si="42"/>
        <v>1.5085993004357326E-2</v>
      </c>
      <c r="H64" s="17">
        <f t="shared" si="42"/>
        <v>1.5745973350349399E-2</v>
      </c>
      <c r="J64" s="17">
        <f t="shared" ref="J64:O64" si="43">J29/J$7</f>
        <v>3.042316239951753E-2</v>
      </c>
      <c r="K64" s="17">
        <f t="shared" si="43"/>
        <v>3.3464069213120125E-2</v>
      </c>
      <c r="L64" s="17">
        <f t="shared" si="43"/>
        <v>3.4743180184319378E-2</v>
      </c>
      <c r="M64" s="17">
        <f t="shared" si="43"/>
        <v>3.599945662289529E-2</v>
      </c>
      <c r="N64" s="17">
        <f t="shared" si="43"/>
        <v>3.72274010601596E-2</v>
      </c>
      <c r="O64" s="17">
        <f t="shared" si="43"/>
        <v>3.8427964253198159E-2</v>
      </c>
    </row>
    <row r="65" spans="1:15" x14ac:dyDescent="0.25">
      <c r="A65" s="18" t="s">
        <v>25</v>
      </c>
      <c r="C65" s="17">
        <f t="shared" ref="C65:H65" si="44">C30/C$7</f>
        <v>0</v>
      </c>
      <c r="D65" s="17">
        <f t="shared" si="44"/>
        <v>0</v>
      </c>
      <c r="E65" s="17">
        <f t="shared" si="44"/>
        <v>0</v>
      </c>
      <c r="F65" s="17">
        <f t="shared" si="44"/>
        <v>0</v>
      </c>
      <c r="G65" s="17">
        <f t="shared" si="44"/>
        <v>0</v>
      </c>
      <c r="H65" s="17">
        <f t="shared" si="44"/>
        <v>0</v>
      </c>
      <c r="J65" s="17">
        <f t="shared" ref="J65:O65" si="45">J30/J$7</f>
        <v>0</v>
      </c>
      <c r="K65" s="17">
        <f t="shared" si="45"/>
        <v>0</v>
      </c>
      <c r="L65" s="17">
        <f t="shared" si="45"/>
        <v>0</v>
      </c>
      <c r="M65" s="17">
        <f t="shared" si="45"/>
        <v>0</v>
      </c>
      <c r="N65" s="17">
        <f t="shared" si="45"/>
        <v>0</v>
      </c>
      <c r="O65" s="17">
        <f t="shared" si="45"/>
        <v>0</v>
      </c>
    </row>
    <row r="66" spans="1:15" x14ac:dyDescent="0.25">
      <c r="A66" s="18" t="s">
        <v>24</v>
      </c>
      <c r="C66" s="17">
        <f t="shared" ref="C66:H66" si="46">C31/C$7</f>
        <v>2.8316933191671823E-2</v>
      </c>
      <c r="D66" s="17">
        <f t="shared" si="46"/>
        <v>2.4125833236983914E-2</v>
      </c>
      <c r="E66" s="17">
        <f t="shared" si="46"/>
        <v>2.3533226328103798E-2</v>
      </c>
      <c r="F66" s="17">
        <f t="shared" si="46"/>
        <v>2.3077734874216785E-2</v>
      </c>
      <c r="G66" s="17">
        <f t="shared" si="46"/>
        <v>2.263301477701183E-2</v>
      </c>
      <c r="H66" s="17">
        <f t="shared" si="46"/>
        <v>2.2198687517472334E-2</v>
      </c>
      <c r="J66" s="17">
        <f t="shared" ref="J66:O66" si="47">J31/J$7</f>
        <v>3.428466387422445E-2</v>
      </c>
      <c r="K66" s="17">
        <f t="shared" si="47"/>
        <v>3.3671198225634379E-2</v>
      </c>
      <c r="L66" s="17">
        <f t="shared" si="47"/>
        <v>3.3725536850300199E-2</v>
      </c>
      <c r="M66" s="17">
        <f t="shared" si="47"/>
        <v>3.3799811573450141E-2</v>
      </c>
      <c r="N66" s="17">
        <f t="shared" si="47"/>
        <v>3.3872408893968281E-2</v>
      </c>
      <c r="O66" s="17">
        <f t="shared" si="47"/>
        <v>3.3943388820625732E-2</v>
      </c>
    </row>
    <row r="67" spans="1:15" x14ac:dyDescent="0.25">
      <c r="A67" s="18" t="s">
        <v>23</v>
      </c>
      <c r="C67" s="17">
        <f t="shared" ref="C67:H67" si="48">C32/C$7</f>
        <v>1.7571081381071161E-3</v>
      </c>
      <c r="D67" s="17">
        <f t="shared" si="48"/>
        <v>2.144004486145888E-3</v>
      </c>
      <c r="E67" s="17">
        <f t="shared" si="48"/>
        <v>2.0855360630750836E-3</v>
      </c>
      <c r="F67" s="17">
        <f t="shared" si="48"/>
        <v>2.0806467790430118E-3</v>
      </c>
      <c r="G67" s="17">
        <f t="shared" si="48"/>
        <v>2.075872836774584E-3</v>
      </c>
      <c r="H67" s="17">
        <f t="shared" si="48"/>
        <v>2.0712106145616685E-3</v>
      </c>
      <c r="J67" s="17">
        <f t="shared" ref="J67:O67" si="49">J32/J$7</f>
        <v>2.8738196148412531E-3</v>
      </c>
      <c r="K67" s="17">
        <f t="shared" si="49"/>
        <v>3.1432216025905481E-3</v>
      </c>
      <c r="L67" s="17">
        <f t="shared" si="49"/>
        <v>3.2431631704308858E-3</v>
      </c>
      <c r="M67" s="17">
        <f t="shared" si="49"/>
        <v>3.3086200932670121E-3</v>
      </c>
      <c r="N67" s="17">
        <f t="shared" si="49"/>
        <v>3.3726011288702194E-3</v>
      </c>
      <c r="O67" s="17">
        <f t="shared" si="49"/>
        <v>3.435155053468383E-3</v>
      </c>
    </row>
    <row r="68" spans="1:15" x14ac:dyDescent="0.25">
      <c r="A68" s="18" t="s">
        <v>22</v>
      </c>
      <c r="C68" s="17">
        <f t="shared" ref="C68:H68" si="50">C33/C$7</f>
        <v>9.2911575221133427E-2</v>
      </c>
      <c r="D68" s="17">
        <f t="shared" si="50"/>
        <v>9.0346508498233669E-2</v>
      </c>
      <c r="E68" s="17">
        <f t="shared" si="50"/>
        <v>9.0428498395656309E-2</v>
      </c>
      <c r="F68" s="17">
        <f t="shared" si="50"/>
        <v>9.0614118659740728E-2</v>
      </c>
      <c r="G68" s="17">
        <f t="shared" si="50"/>
        <v>9.0795341747330879E-2</v>
      </c>
      <c r="H68" s="17">
        <f t="shared" si="50"/>
        <v>9.0972338992737531E-2</v>
      </c>
      <c r="J68" s="17">
        <f t="shared" ref="J68:O68" si="51">J33/J$7</f>
        <v>7.4118273973281801E-2</v>
      </c>
      <c r="K68" s="17">
        <f t="shared" si="51"/>
        <v>7.5668573981017548E-2</v>
      </c>
      <c r="L68" s="17">
        <f t="shared" si="51"/>
        <v>7.5522173065095483E-2</v>
      </c>
      <c r="M68" s="17">
        <f t="shared" si="51"/>
        <v>7.5534324163081326E-2</v>
      </c>
      <c r="N68" s="17">
        <f t="shared" si="51"/>
        <v>7.5546204386897256E-2</v>
      </c>
      <c r="O68" s="17">
        <f t="shared" si="51"/>
        <v>7.5557820446194413E-2</v>
      </c>
    </row>
    <row r="69" spans="1:15" x14ac:dyDescent="0.25">
      <c r="A69" s="18" t="s">
        <v>21</v>
      </c>
      <c r="C69" s="17">
        <f t="shared" ref="C69:H69" si="52">C34/C$7</f>
        <v>0.15260543945043231</v>
      </c>
      <c r="D69" s="17">
        <f t="shared" si="52"/>
        <v>0.15703599726283968</v>
      </c>
      <c r="E69" s="17">
        <f t="shared" si="52"/>
        <v>0.15822440641664334</v>
      </c>
      <c r="F69" s="17">
        <f t="shared" si="52"/>
        <v>0.15945268373529511</v>
      </c>
      <c r="G69" s="17">
        <f t="shared" si="52"/>
        <v>0.16065191324040906</v>
      </c>
      <c r="H69" s="17">
        <f t="shared" si="52"/>
        <v>0.16182312111970656</v>
      </c>
      <c r="J69" s="17">
        <f t="shared" ref="J69:O69" si="53">J34/J$7</f>
        <v>0.13219074528465566</v>
      </c>
      <c r="K69" s="17">
        <f t="shared" si="53"/>
        <v>0.13383167488203337</v>
      </c>
      <c r="L69" s="17">
        <f t="shared" si="53"/>
        <v>0.13520761067697423</v>
      </c>
      <c r="M69" s="17">
        <f t="shared" si="53"/>
        <v>0.13657015651873422</v>
      </c>
      <c r="N69" s="17">
        <f t="shared" si="53"/>
        <v>0.1379019814582676</v>
      </c>
      <c r="O69" s="17">
        <f t="shared" si="53"/>
        <v>0.13920410501285049</v>
      </c>
    </row>
    <row r="70" spans="1:15" x14ac:dyDescent="0.25">
      <c r="A70" s="18" t="s">
        <v>20</v>
      </c>
      <c r="C70" s="17">
        <f t="shared" ref="C70:H70" si="54">C35/C$7</f>
        <v>1.9256470819663699E-2</v>
      </c>
      <c r="D70" s="17">
        <f t="shared" si="54"/>
        <v>2.0330494753022194E-2</v>
      </c>
      <c r="E70" s="17">
        <f t="shared" si="54"/>
        <v>2.0287264610800746E-2</v>
      </c>
      <c r="F70" s="17">
        <f t="shared" si="54"/>
        <v>2.0516337884499008E-2</v>
      </c>
      <c r="G70" s="17">
        <f t="shared" si="54"/>
        <v>2.0739992076487711E-2</v>
      </c>
      <c r="H70" s="17">
        <f t="shared" si="54"/>
        <v>2.0958422478678029E-2</v>
      </c>
      <c r="J70" s="17">
        <f t="shared" ref="J70:O70" si="55">J35/J$7</f>
        <v>2.2766665840500334E-2</v>
      </c>
      <c r="K70" s="17">
        <f t="shared" si="55"/>
        <v>2.2613067518466895E-2</v>
      </c>
      <c r="L70" s="17">
        <f t="shared" si="55"/>
        <v>2.2655925363919804E-2</v>
      </c>
      <c r="M70" s="17">
        <f t="shared" si="55"/>
        <v>2.2650681900308896E-2</v>
      </c>
      <c r="N70" s="17">
        <f t="shared" si="55"/>
        <v>2.2645555902135156E-2</v>
      </c>
      <c r="O70" s="17">
        <f t="shared" si="55"/>
        <v>2.2640544401434117E-2</v>
      </c>
    </row>
    <row r="71" spans="1:15" x14ac:dyDescent="0.25">
      <c r="A71" s="18" t="s">
        <v>19</v>
      </c>
      <c r="C71" s="17">
        <f t="shared" ref="C71:H71" si="56">C36/C$7</f>
        <v>5.1948244681724667E-2</v>
      </c>
      <c r="D71" s="17">
        <f t="shared" si="56"/>
        <v>4.7753609175973807E-2</v>
      </c>
      <c r="E71" s="17">
        <f t="shared" si="56"/>
        <v>4.7513143266576956E-2</v>
      </c>
      <c r="F71" s="17">
        <f t="shared" si="56"/>
        <v>4.6836541061434617E-2</v>
      </c>
      <c r="G71" s="17">
        <f t="shared" si="56"/>
        <v>4.6175941399414111E-2</v>
      </c>
      <c r="H71" s="17">
        <f t="shared" si="56"/>
        <v>4.5530776153389914E-2</v>
      </c>
      <c r="J71" s="17">
        <f t="shared" ref="J71:O71" si="57">J36/J$7</f>
        <v>5.5940962153319972E-2</v>
      </c>
      <c r="K71" s="17">
        <f t="shared" si="57"/>
        <v>5.4551929219105386E-2</v>
      </c>
      <c r="L71" s="17">
        <f t="shared" si="57"/>
        <v>5.4986563432388363E-2</v>
      </c>
      <c r="M71" s="17">
        <f t="shared" si="57"/>
        <v>5.5322167485839402E-2</v>
      </c>
      <c r="N71" s="17">
        <f t="shared" si="57"/>
        <v>5.5650198409582907E-2</v>
      </c>
      <c r="O71" s="17">
        <f t="shared" si="57"/>
        <v>5.5970923045436445E-2</v>
      </c>
    </row>
    <row r="72" spans="1:15" x14ac:dyDescent="0.25">
      <c r="A72" s="18" t="s">
        <v>18</v>
      </c>
      <c r="C72" s="17">
        <f t="shared" ref="C72:H72" si="58">C37/C$7</f>
        <v>1.1259835823788457E-2</v>
      </c>
      <c r="D72" s="17">
        <f t="shared" si="58"/>
        <v>9.9309466656796672E-3</v>
      </c>
      <c r="E72" s="17">
        <f t="shared" si="58"/>
        <v>1.0039271864706266E-2</v>
      </c>
      <c r="F72" s="17">
        <f t="shared" si="58"/>
        <v>9.9273916604051982E-3</v>
      </c>
      <c r="G72" s="17">
        <f t="shared" si="58"/>
        <v>9.8181575245743103E-3</v>
      </c>
      <c r="H72" s="17">
        <f t="shared" si="58"/>
        <v>9.7114757815629209E-3</v>
      </c>
      <c r="J72" s="17">
        <f t="shared" ref="J72:O72" si="59">J37/J$7</f>
        <v>7.9258267859650886E-3</v>
      </c>
      <c r="K72" s="17">
        <f t="shared" si="59"/>
        <v>7.8573000214457994E-3</v>
      </c>
      <c r="L72" s="17">
        <f t="shared" si="59"/>
        <v>7.7556456583495392E-3</v>
      </c>
      <c r="M72" s="17">
        <f t="shared" si="59"/>
        <v>7.613633159745857E-3</v>
      </c>
      <c r="N72" s="17">
        <f t="shared" si="59"/>
        <v>7.4748239099295564E-3</v>
      </c>
      <c r="O72" s="17">
        <f t="shared" si="59"/>
        <v>7.3391101388232899E-3</v>
      </c>
    </row>
    <row r="73" spans="1:15" x14ac:dyDescent="0.25">
      <c r="A73" s="18" t="s">
        <v>17</v>
      </c>
      <c r="C73" s="17">
        <f t="shared" ref="C73:H73" si="60">C38/C$7</f>
        <v>4.068840885793621E-2</v>
      </c>
      <c r="D73" s="17">
        <f t="shared" si="60"/>
        <v>3.782266251029414E-2</v>
      </c>
      <c r="E73" s="17">
        <f t="shared" si="60"/>
        <v>3.7473871401870688E-2</v>
      </c>
      <c r="F73" s="17">
        <f t="shared" si="60"/>
        <v>3.690914940102942E-2</v>
      </c>
      <c r="G73" s="17">
        <f t="shared" si="60"/>
        <v>3.6357783874839802E-2</v>
      </c>
      <c r="H73" s="17">
        <f t="shared" si="60"/>
        <v>3.5819300371826998E-2</v>
      </c>
      <c r="J73" s="17">
        <f t="shared" ref="J73:O73" si="61">J38/J$7</f>
        <v>4.8015135367354883E-2</v>
      </c>
      <c r="K73" s="17">
        <f t="shared" si="61"/>
        <v>4.6694629197659591E-2</v>
      </c>
      <c r="L73" s="17">
        <f t="shared" si="61"/>
        <v>4.7230917774038823E-2</v>
      </c>
      <c r="M73" s="17">
        <f t="shared" si="61"/>
        <v>4.7708534326093552E-2</v>
      </c>
      <c r="N73" s="17">
        <f t="shared" si="61"/>
        <v>4.8175374499653353E-2</v>
      </c>
      <c r="O73" s="17">
        <f t="shared" si="61"/>
        <v>4.8631812906613156E-2</v>
      </c>
    </row>
    <row r="74" spans="1:15" x14ac:dyDescent="0.25">
      <c r="A74" s="18" t="s">
        <v>16</v>
      </c>
      <c r="C74" s="17">
        <f t="shared" ref="C74:H74" si="62">C39/C$7</f>
        <v>3.9199702519527577E-2</v>
      </c>
      <c r="D74" s="17">
        <f t="shared" si="62"/>
        <v>3.8641345522206952E-2</v>
      </c>
      <c r="E74" s="17">
        <f t="shared" si="62"/>
        <v>3.8377812587535795E-2</v>
      </c>
      <c r="F74" s="17">
        <f t="shared" si="62"/>
        <v>3.8117114644888539E-2</v>
      </c>
      <c r="G74" s="17">
        <f t="shared" si="62"/>
        <v>3.7862579835900141E-2</v>
      </c>
      <c r="H74" s="17">
        <f t="shared" si="62"/>
        <v>3.7613993495496802E-2</v>
      </c>
      <c r="J74" s="17">
        <f t="shared" ref="J74:O74" si="63">J39/J$7</f>
        <v>3.8021414231541394E-2</v>
      </c>
      <c r="K74" s="17">
        <f t="shared" si="63"/>
        <v>3.9296705438190492E-2</v>
      </c>
      <c r="L74" s="17">
        <f t="shared" si="63"/>
        <v>3.8775284171478797E-2</v>
      </c>
      <c r="M74" s="17">
        <f t="shared" si="63"/>
        <v>3.8214517534749706E-2</v>
      </c>
      <c r="N74" s="17">
        <f t="shared" si="63"/>
        <v>3.7666397213834413E-2</v>
      </c>
      <c r="O74" s="17">
        <f t="shared" si="63"/>
        <v>3.7130497860523755E-2</v>
      </c>
    </row>
    <row r="75" spans="1:15" x14ac:dyDescent="0.25">
      <c r="A75" s="18" t="s">
        <v>15</v>
      </c>
      <c r="C75" s="17">
        <f t="shared" ref="C75:H75" si="64">C40/C$7</f>
        <v>1.1558663738432525E-2</v>
      </c>
      <c r="D75" s="17">
        <f t="shared" si="64"/>
        <v>1.1120613872100423E-2</v>
      </c>
      <c r="E75" s="17">
        <f t="shared" si="64"/>
        <v>1.0815100626187107E-2</v>
      </c>
      <c r="F75" s="17">
        <f t="shared" si="64"/>
        <v>1.0599970326590944E-2</v>
      </c>
      <c r="G75" s="17">
        <f t="shared" si="64"/>
        <v>1.038992673572306E-2</v>
      </c>
      <c r="H75" s="17">
        <f t="shared" si="64"/>
        <v>1.0184792313874558E-2</v>
      </c>
      <c r="J75" s="17">
        <f t="shared" ref="J75:O75" si="65">J40/J$7</f>
        <v>9.7731347229451215E-3</v>
      </c>
      <c r="K75" s="17">
        <f t="shared" si="65"/>
        <v>9.8867139945392028E-3</v>
      </c>
      <c r="L75" s="17">
        <f t="shared" si="65"/>
        <v>9.7781074588947636E-3</v>
      </c>
      <c r="M75" s="17">
        <f t="shared" si="65"/>
        <v>9.6689197245631697E-3</v>
      </c>
      <c r="N75" s="17">
        <f t="shared" si="65"/>
        <v>9.5621949823632181E-3</v>
      </c>
      <c r="O75" s="17">
        <f t="shared" si="65"/>
        <v>9.4578487147930716E-3</v>
      </c>
    </row>
    <row r="76" spans="1:15" x14ac:dyDescent="0.25">
      <c r="A76" s="18" t="s">
        <v>14</v>
      </c>
      <c r="C76" s="17">
        <f t="shared" ref="C76:H76" si="66">C41/C$7</f>
        <v>6.585370364316194E-2</v>
      </c>
      <c r="D76" s="17">
        <f t="shared" si="66"/>
        <v>6.3146506595736729E-2</v>
      </c>
      <c r="E76" s="17">
        <f t="shared" si="66"/>
        <v>6.2326553414418881E-2</v>
      </c>
      <c r="F76" s="17">
        <f t="shared" si="66"/>
        <v>6.1544948088171222E-2</v>
      </c>
      <c r="G76" s="17">
        <f t="shared" si="66"/>
        <v>6.0781819826163652E-2</v>
      </c>
      <c r="H76" s="17">
        <f t="shared" si="66"/>
        <v>6.0036530744423951E-2</v>
      </c>
      <c r="J76" s="17">
        <f t="shared" ref="J76:O76" si="67">J41/J$7</f>
        <v>5.8708619393428696E-2</v>
      </c>
      <c r="K76" s="17">
        <f t="shared" si="67"/>
        <v>5.9895374960213806E-2</v>
      </c>
      <c r="L76" s="17">
        <f t="shared" si="67"/>
        <v>6.0279225455721105E-2</v>
      </c>
      <c r="M76" s="17">
        <f t="shared" si="67"/>
        <v>6.0641926099499595E-2</v>
      </c>
      <c r="N76" s="17">
        <f t="shared" si="67"/>
        <v>6.0996445730325984E-2</v>
      </c>
      <c r="O76" s="17">
        <f t="shared" si="67"/>
        <v>6.1343060762217273E-2</v>
      </c>
    </row>
    <row r="77" spans="1:15" x14ac:dyDescent="0.25">
      <c r="A77" s="5" t="s">
        <v>13</v>
      </c>
    </row>
    <row r="78" spans="1:15" x14ac:dyDescent="0.25">
      <c r="A78" s="5" t="s">
        <v>12</v>
      </c>
    </row>
    <row r="79" spans="1:15" ht="15.75" x14ac:dyDescent="0.25">
      <c r="A79" s="16"/>
      <c r="C79" s="44"/>
      <c r="D79" s="44"/>
      <c r="E79" s="44"/>
      <c r="F79" s="44"/>
      <c r="G79" s="44"/>
      <c r="H79" s="44"/>
      <c r="J79" s="44"/>
      <c r="K79" s="44"/>
      <c r="L79" s="44"/>
      <c r="M79" s="44"/>
      <c r="N79" s="44"/>
      <c r="O79" s="44"/>
    </row>
    <row r="80" spans="1:15" s="7" customFormat="1" ht="15.75" x14ac:dyDescent="0.25">
      <c r="A80" t="s">
        <v>11</v>
      </c>
      <c r="C80" s="14" t="s">
        <v>10</v>
      </c>
    </row>
    <row r="81" spans="1:9" s="7" customFormat="1" x14ac:dyDescent="0.25">
      <c r="C81" s="13" t="s">
        <v>9</v>
      </c>
    </row>
    <row r="82" spans="1:9" s="7" customFormat="1" x14ac:dyDescent="0.25">
      <c r="C82" s="13" t="s">
        <v>8</v>
      </c>
    </row>
    <row r="83" spans="1:9" s="7" customFormat="1" x14ac:dyDescent="0.25">
      <c r="C83" s="12" t="s">
        <v>7</v>
      </c>
    </row>
    <row r="84" spans="1:9" s="7" customFormat="1" x14ac:dyDescent="0.25">
      <c r="C84" s="11" t="s">
        <v>6</v>
      </c>
    </row>
    <row r="85" spans="1:9" s="7" customFormat="1" x14ac:dyDescent="0.25">
      <c r="C85" s="10" t="s">
        <v>5</v>
      </c>
    </row>
    <row r="86" spans="1:9" s="7" customFormat="1" x14ac:dyDescent="0.2">
      <c r="A86" s="9" t="s">
        <v>67</v>
      </c>
    </row>
    <row r="87" spans="1:9" s="7" customFormat="1" x14ac:dyDescent="0.25">
      <c r="B87" s="8"/>
    </row>
    <row r="89" spans="1:9" s="6" customFormat="1" ht="18.75" x14ac:dyDescent="0.3">
      <c r="A89" s="6" t="s">
        <v>4</v>
      </c>
      <c r="I89" s="3"/>
    </row>
    <row r="90" spans="1:9" x14ac:dyDescent="0.25">
      <c r="A90" s="42" t="s">
        <v>3</v>
      </c>
    </row>
    <row r="91" spans="1:9" x14ac:dyDescent="0.25">
      <c r="A91" s="5" t="s">
        <v>2</v>
      </c>
    </row>
    <row r="92" spans="1:9" x14ac:dyDescent="0.25">
      <c r="A92" s="4"/>
    </row>
    <row r="93" spans="1:9" s="1" customFormat="1" x14ac:dyDescent="0.25">
      <c r="A93" s="3" t="s">
        <v>1</v>
      </c>
    </row>
    <row r="94" spans="1:9" s="1" customFormat="1" x14ac:dyDescent="0.25">
      <c r="A94" s="42" t="s">
        <v>65</v>
      </c>
    </row>
    <row r="95" spans="1:9" s="1" customFormat="1" x14ac:dyDescent="0.25">
      <c r="A95" s="2" t="s">
        <v>0</v>
      </c>
    </row>
    <row r="104" spans="1:33" s="23" customFormat="1" ht="17.25" x14ac:dyDescent="0.3"/>
    <row r="105" spans="1:33" s="19" customFormat="1" ht="17.25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</row>
    <row r="106" spans="1:33" ht="17.25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</row>
    <row r="107" spans="1:33" ht="17.25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</row>
    <row r="108" spans="1:33" ht="17.25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</row>
    <row r="109" spans="1:33" ht="17.25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</row>
    <row r="110" spans="1:33" ht="17.25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</row>
    <row r="111" spans="1:33" ht="17.25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</row>
    <row r="112" spans="1:33" ht="17.25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</row>
    <row r="113" spans="1:33" ht="17.25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</row>
    <row r="114" spans="1:33" ht="17.25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</row>
    <row r="115" spans="1:33" s="19" customFormat="1" ht="17.25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</row>
    <row r="116" spans="1:33" ht="17.25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</row>
    <row r="117" spans="1:33" ht="17.25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</row>
    <row r="118" spans="1:33" ht="17.25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</row>
    <row r="119" spans="1:33" ht="17.25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</row>
    <row r="120" spans="1:33" ht="17.25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</row>
    <row r="121" spans="1:33" ht="17.25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</row>
    <row r="122" spans="1:33" ht="17.25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1:33" ht="17.25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1:33" ht="17.25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3" ht="17.25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 ht="17.25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3" ht="17.25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3" ht="17.25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1:33" ht="17.25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1:33" ht="17.25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1:33" ht="17.25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1:33" ht="17.25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1:33" ht="17.25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1:33" ht="17.25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1:33" ht="17.25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1:33" ht="17.25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1:33" ht="17.25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1:33" ht="17.25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</sheetData>
  <mergeCells count="6">
    <mergeCell ref="J3:O3"/>
    <mergeCell ref="K4:O4"/>
    <mergeCell ref="C3:H3"/>
    <mergeCell ref="C79:H79"/>
    <mergeCell ref="J79:O79"/>
    <mergeCell ref="D4:H4"/>
  </mergeCells>
  <hyperlinks>
    <hyperlink ref="C85" r:id="rId1" xr:uid="{129A2569-57CE-4584-B9FE-18B9A739A6DA}"/>
    <hyperlink ref="C84" r:id="rId2" xr:uid="{9CC9C7EE-B32F-4A9A-A0EE-D8D7F78AF9EF}"/>
    <hyperlink ref="A95" r:id="rId3" xr:uid="{4023E8B8-0283-4274-B2E4-FB9F3A59D82E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Miles</dc:creator>
  <cp:lastModifiedBy>Gregory Miles</cp:lastModifiedBy>
  <dcterms:created xsi:type="dcterms:W3CDTF">2022-12-13T23:53:39Z</dcterms:created>
  <dcterms:modified xsi:type="dcterms:W3CDTF">2024-08-13T19:19:31Z</dcterms:modified>
</cp:coreProperties>
</file>