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DW_UPDATE OF SITE SELECTOR TABLES_2022\UPDATED DATA FILES_MANITOBA &amp; CANADA WIDE\INDUSTRY_MANITOBA &amp; CANADA WIDE\"/>
    </mc:Choice>
  </mc:AlternateContent>
  <xr:revisionPtr revIDLastSave="0" documentId="13_ncr:1_{DF6E08D9-E368-4C35-9FEA-0B42F688EDBE}" xr6:coauthVersionLast="47" xr6:coauthVersionMax="47" xr10:uidLastSave="{00000000-0000-0000-0000-000000000000}"/>
  <bookViews>
    <workbookView xWindow="-120" yWindow="-120" windowWidth="29040" windowHeight="15840" activeTab="1" xr2:uid="{ADD6F750-8122-425E-BB7E-F2E51028A94E}"/>
  </bookViews>
  <sheets>
    <sheet name="Summary" sheetId="2" r:id="rId1"/>
    <sheet name="Data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2" l="1"/>
  <c r="B13" i="2"/>
  <c r="C43" i="1" l="1"/>
  <c r="D43" i="1"/>
  <c r="E43" i="1"/>
  <c r="F43" i="1"/>
  <c r="G43" i="1"/>
  <c r="H43" i="1"/>
  <c r="J43" i="1"/>
  <c r="K43" i="1"/>
  <c r="L43" i="1"/>
  <c r="M43" i="1"/>
  <c r="N43" i="1"/>
  <c r="O43" i="1"/>
  <c r="C44" i="1"/>
  <c r="D44" i="1"/>
  <c r="E44" i="1"/>
  <c r="F44" i="1"/>
  <c r="G44" i="1"/>
  <c r="H44" i="1"/>
  <c r="J44" i="1"/>
  <c r="K44" i="1"/>
  <c r="L44" i="1"/>
  <c r="M44" i="1"/>
  <c r="N44" i="1"/>
  <c r="O44" i="1"/>
  <c r="C45" i="1"/>
  <c r="D45" i="1"/>
  <c r="E45" i="1"/>
  <c r="F45" i="1"/>
  <c r="G45" i="1"/>
  <c r="H45" i="1"/>
  <c r="J45" i="1"/>
  <c r="K45" i="1"/>
  <c r="L45" i="1"/>
  <c r="M45" i="1"/>
  <c r="N45" i="1"/>
  <c r="O45" i="1"/>
  <c r="C46" i="1"/>
  <c r="D46" i="1"/>
  <c r="E46" i="1"/>
  <c r="F46" i="1"/>
  <c r="G46" i="1"/>
  <c r="H46" i="1"/>
  <c r="J46" i="1"/>
  <c r="K46" i="1"/>
  <c r="L46" i="1"/>
  <c r="M46" i="1"/>
  <c r="N46" i="1"/>
  <c r="O46" i="1"/>
  <c r="C47" i="1"/>
  <c r="D47" i="1"/>
  <c r="E47" i="1"/>
  <c r="F47" i="1"/>
  <c r="G47" i="1"/>
  <c r="H47" i="1"/>
  <c r="J47" i="1"/>
  <c r="K47" i="1"/>
  <c r="L47" i="1"/>
  <c r="M47" i="1"/>
  <c r="N47" i="1"/>
  <c r="O47" i="1"/>
  <c r="C48" i="1"/>
  <c r="D48" i="1"/>
  <c r="E48" i="1"/>
  <c r="F48" i="1"/>
  <c r="G48" i="1"/>
  <c r="H48" i="1"/>
  <c r="J48" i="1"/>
  <c r="K48" i="1"/>
  <c r="L48" i="1"/>
  <c r="M48" i="1"/>
  <c r="N48" i="1"/>
  <c r="O48" i="1"/>
  <c r="C49" i="1"/>
  <c r="D49" i="1"/>
  <c r="E49" i="1"/>
  <c r="F49" i="1"/>
  <c r="G49" i="1"/>
  <c r="H49" i="1"/>
  <c r="J49" i="1"/>
  <c r="K49" i="1"/>
  <c r="L49" i="1"/>
  <c r="M49" i="1"/>
  <c r="N49" i="1"/>
  <c r="O49" i="1"/>
  <c r="C50" i="1"/>
  <c r="D50" i="1"/>
  <c r="E50" i="1"/>
  <c r="F50" i="1"/>
  <c r="G50" i="1"/>
  <c r="H50" i="1"/>
  <c r="J50" i="1"/>
  <c r="K50" i="1"/>
  <c r="L50" i="1"/>
  <c r="M50" i="1"/>
  <c r="N50" i="1"/>
  <c r="O50" i="1"/>
  <c r="C51" i="1"/>
  <c r="D51" i="1"/>
  <c r="E51" i="1"/>
  <c r="F51" i="1"/>
  <c r="G51" i="1"/>
  <c r="H51" i="1"/>
  <c r="J51" i="1"/>
  <c r="K51" i="1"/>
  <c r="L51" i="1"/>
  <c r="M51" i="1"/>
  <c r="N51" i="1"/>
  <c r="O51" i="1"/>
  <c r="C52" i="1"/>
  <c r="D52" i="1"/>
  <c r="E52" i="1"/>
  <c r="F52" i="1"/>
  <c r="G52" i="1"/>
  <c r="H52" i="1"/>
  <c r="J52" i="1"/>
  <c r="K52" i="1"/>
  <c r="L52" i="1"/>
  <c r="M52" i="1"/>
  <c r="N52" i="1"/>
  <c r="O52" i="1"/>
  <c r="C53" i="1"/>
  <c r="D53" i="1"/>
  <c r="E53" i="1"/>
  <c r="F53" i="1"/>
  <c r="G53" i="1"/>
  <c r="H53" i="1"/>
  <c r="J53" i="1"/>
  <c r="K53" i="1"/>
  <c r="L53" i="1"/>
  <c r="M53" i="1"/>
  <c r="N53" i="1"/>
  <c r="O53" i="1"/>
  <c r="C54" i="1"/>
  <c r="D54" i="1"/>
  <c r="E54" i="1"/>
  <c r="F54" i="1"/>
  <c r="G54" i="1"/>
  <c r="H54" i="1"/>
  <c r="J54" i="1"/>
  <c r="K54" i="1"/>
  <c r="L54" i="1"/>
  <c r="M54" i="1"/>
  <c r="N54" i="1"/>
  <c r="O54" i="1"/>
  <c r="C55" i="1"/>
  <c r="D55" i="1"/>
  <c r="E55" i="1"/>
  <c r="F55" i="1"/>
  <c r="G55" i="1"/>
  <c r="H55" i="1"/>
  <c r="J55" i="1"/>
  <c r="K55" i="1"/>
  <c r="L55" i="1"/>
  <c r="M55" i="1"/>
  <c r="N55" i="1"/>
  <c r="O55" i="1"/>
  <c r="C56" i="1"/>
  <c r="D56" i="1"/>
  <c r="E56" i="1"/>
  <c r="F56" i="1"/>
  <c r="G56" i="1"/>
  <c r="H56" i="1"/>
  <c r="J56" i="1"/>
  <c r="K56" i="1"/>
  <c r="L56" i="1"/>
  <c r="M56" i="1"/>
  <c r="N56" i="1"/>
  <c r="O56" i="1"/>
  <c r="C57" i="1"/>
  <c r="D57" i="1"/>
  <c r="E57" i="1"/>
  <c r="F57" i="1"/>
  <c r="G57" i="1"/>
  <c r="H57" i="1"/>
  <c r="J57" i="1"/>
  <c r="K57" i="1"/>
  <c r="L57" i="1"/>
  <c r="M57" i="1"/>
  <c r="N57" i="1"/>
  <c r="O57" i="1"/>
  <c r="C58" i="1"/>
  <c r="D58" i="1"/>
  <c r="E58" i="1"/>
  <c r="F58" i="1"/>
  <c r="G58" i="1"/>
  <c r="H58" i="1"/>
  <c r="J58" i="1"/>
  <c r="K58" i="1"/>
  <c r="L58" i="1"/>
  <c r="M58" i="1"/>
  <c r="N58" i="1"/>
  <c r="O58" i="1"/>
  <c r="C59" i="1"/>
  <c r="D59" i="1"/>
  <c r="E59" i="1"/>
  <c r="F59" i="1"/>
  <c r="G59" i="1"/>
  <c r="H59" i="1"/>
  <c r="J59" i="1"/>
  <c r="K59" i="1"/>
  <c r="L59" i="1"/>
  <c r="M59" i="1"/>
  <c r="N59" i="1"/>
  <c r="O59" i="1"/>
  <c r="C60" i="1"/>
  <c r="D60" i="1"/>
  <c r="E60" i="1"/>
  <c r="F60" i="1"/>
  <c r="G60" i="1"/>
  <c r="H60" i="1"/>
  <c r="J60" i="1"/>
  <c r="K60" i="1"/>
  <c r="L60" i="1"/>
  <c r="M60" i="1"/>
  <c r="N60" i="1"/>
  <c r="O60" i="1"/>
  <c r="C61" i="1"/>
  <c r="D61" i="1"/>
  <c r="E61" i="1"/>
  <c r="F61" i="1"/>
  <c r="G61" i="1"/>
  <c r="H61" i="1"/>
  <c r="J61" i="1"/>
  <c r="K61" i="1"/>
  <c r="L61" i="1"/>
  <c r="M61" i="1"/>
  <c r="N61" i="1"/>
  <c r="O61" i="1"/>
  <c r="C62" i="1"/>
  <c r="D62" i="1"/>
  <c r="E62" i="1"/>
  <c r="F62" i="1"/>
  <c r="G62" i="1"/>
  <c r="H62" i="1"/>
  <c r="J62" i="1"/>
  <c r="K62" i="1"/>
  <c r="L62" i="1"/>
  <c r="M62" i="1"/>
  <c r="N62" i="1"/>
  <c r="O62" i="1"/>
  <c r="C63" i="1"/>
  <c r="D63" i="1"/>
  <c r="E63" i="1"/>
  <c r="F63" i="1"/>
  <c r="G63" i="1"/>
  <c r="H63" i="1"/>
  <c r="J63" i="1"/>
  <c r="K63" i="1"/>
  <c r="L63" i="1"/>
  <c r="M63" i="1"/>
  <c r="N63" i="1"/>
  <c r="O63" i="1"/>
  <c r="C64" i="1"/>
  <c r="D64" i="1"/>
  <c r="E64" i="1"/>
  <c r="F64" i="1"/>
  <c r="G64" i="1"/>
  <c r="H64" i="1"/>
  <c r="J64" i="1"/>
  <c r="K64" i="1"/>
  <c r="L64" i="1"/>
  <c r="M64" i="1"/>
  <c r="N64" i="1"/>
  <c r="O64" i="1"/>
  <c r="C65" i="1"/>
  <c r="D65" i="1"/>
  <c r="E65" i="1"/>
  <c r="F65" i="1"/>
  <c r="G65" i="1"/>
  <c r="H65" i="1"/>
  <c r="J65" i="1"/>
  <c r="K65" i="1"/>
  <c r="L65" i="1"/>
  <c r="M65" i="1"/>
  <c r="N65" i="1"/>
  <c r="O65" i="1"/>
  <c r="C66" i="1"/>
  <c r="D66" i="1"/>
  <c r="E66" i="1"/>
  <c r="F66" i="1"/>
  <c r="G66" i="1"/>
  <c r="H66" i="1"/>
  <c r="J66" i="1"/>
  <c r="K66" i="1"/>
  <c r="L66" i="1"/>
  <c r="M66" i="1"/>
  <c r="N66" i="1"/>
  <c r="O66" i="1"/>
  <c r="C67" i="1"/>
  <c r="D67" i="1"/>
  <c r="E67" i="1"/>
  <c r="F67" i="1"/>
  <c r="G67" i="1"/>
  <c r="H67" i="1"/>
  <c r="J67" i="1"/>
  <c r="K67" i="1"/>
  <c r="L67" i="1"/>
  <c r="M67" i="1"/>
  <c r="N67" i="1"/>
  <c r="O67" i="1"/>
  <c r="C68" i="1"/>
  <c r="D68" i="1"/>
  <c r="E68" i="1"/>
  <c r="F68" i="1"/>
  <c r="G68" i="1"/>
  <c r="H68" i="1"/>
  <c r="J68" i="1"/>
  <c r="K68" i="1"/>
  <c r="L68" i="1"/>
  <c r="M68" i="1"/>
  <c r="N68" i="1"/>
  <c r="O68" i="1"/>
  <c r="C69" i="1"/>
  <c r="D69" i="1"/>
  <c r="E69" i="1"/>
  <c r="F69" i="1"/>
  <c r="G69" i="1"/>
  <c r="H69" i="1"/>
  <c r="J69" i="1"/>
  <c r="K69" i="1"/>
  <c r="L69" i="1"/>
  <c r="M69" i="1"/>
  <c r="N69" i="1"/>
  <c r="O69" i="1"/>
  <c r="C70" i="1"/>
  <c r="D70" i="1"/>
  <c r="E70" i="1"/>
  <c r="F70" i="1"/>
  <c r="G70" i="1"/>
  <c r="H70" i="1"/>
  <c r="J70" i="1"/>
  <c r="K70" i="1"/>
  <c r="L70" i="1"/>
  <c r="M70" i="1"/>
  <c r="N70" i="1"/>
  <c r="O70" i="1"/>
  <c r="C71" i="1"/>
  <c r="D71" i="1"/>
  <c r="E71" i="1"/>
  <c r="F71" i="1"/>
  <c r="G71" i="1"/>
  <c r="H71" i="1"/>
  <c r="J71" i="1"/>
  <c r="K71" i="1"/>
  <c r="L71" i="1"/>
  <c r="M71" i="1"/>
  <c r="N71" i="1"/>
  <c r="O71" i="1"/>
  <c r="C72" i="1"/>
  <c r="D72" i="1"/>
  <c r="E72" i="1"/>
  <c r="F72" i="1"/>
  <c r="G72" i="1"/>
  <c r="H72" i="1"/>
  <c r="J72" i="1"/>
  <c r="K72" i="1"/>
  <c r="L72" i="1"/>
  <c r="M72" i="1"/>
  <c r="N72" i="1"/>
  <c r="O72" i="1"/>
  <c r="C73" i="1"/>
  <c r="D73" i="1"/>
  <c r="E73" i="1"/>
  <c r="F73" i="1"/>
  <c r="G73" i="1"/>
  <c r="H73" i="1"/>
  <c r="J73" i="1"/>
  <c r="K73" i="1"/>
  <c r="L73" i="1"/>
  <c r="M73" i="1"/>
  <c r="N73" i="1"/>
  <c r="O73" i="1"/>
  <c r="C74" i="1"/>
  <c r="D74" i="1"/>
  <c r="E74" i="1"/>
  <c r="F74" i="1"/>
  <c r="G74" i="1"/>
  <c r="H74" i="1"/>
  <c r="J74" i="1"/>
  <c r="K74" i="1"/>
  <c r="L74" i="1"/>
  <c r="M74" i="1"/>
  <c r="N74" i="1"/>
  <c r="O74" i="1"/>
  <c r="C75" i="1"/>
  <c r="D75" i="1"/>
  <c r="E75" i="1"/>
  <c r="F75" i="1"/>
  <c r="G75" i="1"/>
  <c r="H75" i="1"/>
  <c r="J75" i="1"/>
  <c r="K75" i="1"/>
  <c r="L75" i="1"/>
  <c r="M75" i="1"/>
  <c r="N75" i="1"/>
  <c r="O75" i="1"/>
  <c r="C76" i="1"/>
  <c r="D76" i="1"/>
  <c r="E76" i="1"/>
  <c r="F76" i="1"/>
  <c r="G76" i="1"/>
  <c r="H76" i="1"/>
  <c r="J76" i="1"/>
  <c r="K76" i="1"/>
  <c r="L76" i="1"/>
  <c r="M76" i="1"/>
  <c r="N76" i="1"/>
  <c r="O76" i="1"/>
</calcChain>
</file>

<file path=xl/sharedStrings.xml><?xml version="1.0" encoding="utf-8"?>
<sst xmlns="http://schemas.openxmlformats.org/spreadsheetml/2006/main" count="112" uniqueCount="68">
  <si>
    <t>https://www.manitobalmi.ca/dashboard.php</t>
  </si>
  <si>
    <t>WEM LMI Database</t>
  </si>
  <si>
    <t>Statistics Canada, Labour Force Survey. 0119_07 Table 1 - Labour force survey estimates (LFS), labour force, employed and unemployed by 2, 3 and 4 digit North American Industry Classification System (NAICS), 2017, for Canada and provinces, unadjusted for seasonality, monthly</t>
  </si>
  <si>
    <t>Statistics Canada, Labour Force Survey</t>
  </si>
  <si>
    <t>DATA SOURCES/LINKS</t>
  </si>
  <si>
    <t>Last Update: November 2022</t>
  </si>
  <si>
    <t>Email: wpginfo@edwinnipeg.com</t>
  </si>
  <si>
    <t>Website: www.economicdevelopmentwinnipeg.com</t>
  </si>
  <si>
    <t>Phone: 1.204.954.1997</t>
  </si>
  <si>
    <t>Winnipeg, MB R3B 0X3</t>
  </si>
  <si>
    <t>Suite 810 – One Lombard Place</t>
  </si>
  <si>
    <t>Economic Development Winnipeg Inc.</t>
  </si>
  <si>
    <t>For further information, please contact:</t>
  </si>
  <si>
    <t>Source: WEM LMI Database (Forecast)</t>
  </si>
  <si>
    <t>Source: Statistics Canada, CANSIM 0119_07 Table 1 - Labour force survey estimates (LFS)</t>
  </si>
  <si>
    <t xml:space="preserve">  91 Public administration</t>
  </si>
  <si>
    <t xml:space="preserve">    813 Religious, grant-making, civic, and professional and similar organizations</t>
  </si>
  <si>
    <t xml:space="preserve">  81 Other services (except public administration)</t>
  </si>
  <si>
    <t xml:space="preserve">    722 Food services and drinking places</t>
  </si>
  <si>
    <t xml:space="preserve">    721 Accommodation services</t>
  </si>
  <si>
    <t xml:space="preserve">  72 Accommodation and food services</t>
  </si>
  <si>
    <t xml:space="preserve">  71 Arts, entertainment and recreation</t>
  </si>
  <si>
    <t xml:space="preserve">  62 Health care and social assistance</t>
  </si>
  <si>
    <t xml:space="preserve">  61 Educational services</t>
  </si>
  <si>
    <t xml:space="preserve">    562 Waste management and remediation services</t>
  </si>
  <si>
    <t xml:space="preserve">  56 Administrative and support, waste management and remediation services</t>
  </si>
  <si>
    <t xml:space="preserve">  55 Management of companies and enterprises</t>
  </si>
  <si>
    <t xml:space="preserve">      5415 Computer systems design and related services</t>
  </si>
  <si>
    <t xml:space="preserve">  54 Professional, scientific and technical services</t>
  </si>
  <si>
    <t xml:space="preserve">  53 Real estate and rental and leasing</t>
  </si>
  <si>
    <t xml:space="preserve">  52 Finance and insurance</t>
  </si>
  <si>
    <t xml:space="preserve">  51 Information and cultural industries</t>
  </si>
  <si>
    <t xml:space="preserve">    493 Warehousing and storage</t>
  </si>
  <si>
    <t xml:space="preserve">    484 Truck transportation</t>
  </si>
  <si>
    <t xml:space="preserve">    481 Air transportation</t>
  </si>
  <si>
    <t xml:space="preserve">  48-49 Transportation and warehousing</t>
  </si>
  <si>
    <t xml:space="preserve">  44-45 Retail trade</t>
  </si>
  <si>
    <t xml:space="preserve">  41 Wholesale trade</t>
  </si>
  <si>
    <t xml:space="preserve"> Services-producing industries</t>
  </si>
  <si>
    <t xml:space="preserve">    311 Food manufacturing</t>
  </si>
  <si>
    <t xml:space="preserve">  31-33 Manufacturing</t>
  </si>
  <si>
    <t xml:space="preserve">    238 Specialty trade contractors</t>
  </si>
  <si>
    <t xml:space="preserve">    237 Heavy and civil engineering construction</t>
  </si>
  <si>
    <t xml:space="preserve">    236 Construction of buildings</t>
  </si>
  <si>
    <t xml:space="preserve">  23 Construction</t>
  </si>
  <si>
    <t xml:space="preserve">  22 Utilities</t>
  </si>
  <si>
    <t xml:space="preserve">  21 Mining, quarrying, and oil and gas extraction</t>
  </si>
  <si>
    <t xml:space="preserve">  11 Agriculture, forestry, fishing and hunting</t>
  </si>
  <si>
    <t xml:space="preserve"> Goods producing industries</t>
  </si>
  <si>
    <t>Total, all industries</t>
  </si>
  <si>
    <t>% of Employed Persons by Place of Work</t>
  </si>
  <si>
    <t>Number of Employed Persons by Place of Work</t>
  </si>
  <si>
    <t>Years</t>
  </si>
  <si>
    <t>Forecasts</t>
  </si>
  <si>
    <t>Canada Wide</t>
  </si>
  <si>
    <t>Manitoba</t>
  </si>
  <si>
    <t>Geography</t>
  </si>
  <si>
    <t>Actual and Forecasts</t>
  </si>
  <si>
    <t>Actual</t>
  </si>
  <si>
    <t>COMPARABLE EMPLOYMENT STATISTICS REPORTED BY PLACE OF WORK (PERSONS x1000), ANNUAL ESTIMATES, ACTUAL AND FORECASTS, MANITOBA AND CANADA WIDE</t>
  </si>
  <si>
    <t>Employment Statistics Reported by Place of Work (Persons x1,000), Annual Estimates, Actual and Forecasts</t>
  </si>
  <si>
    <t>Summary Information:</t>
  </si>
  <si>
    <t>This model is highly accurate and can predict labour market trends on a monthly or quarterly basis if required.</t>
  </si>
  <si>
    <t>Geograpgy</t>
  </si>
  <si>
    <t>Estimated Compound Annual Growth in Total Employed Workforce (2021 to 2026)</t>
  </si>
  <si>
    <t>Canada</t>
  </si>
  <si>
    <t>This data series provides detailed industry workforce forecasts in Manitoba and Canada using Holt-Winters Seasonal Smoothing Method (annually averaged).</t>
  </si>
  <si>
    <t>Forecast using Holt-Winters Seasonal Smoothing Method (annually averaged)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</si>
</sst>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#,##0_ ;\-#,##0\ "/>
    <numFmt numFmtId="166" formatCode="#,##0.0_ ;\-#,##0.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u/>
      <sz val="9"/>
      <color theme="10"/>
      <name val="Calibri"/>
      <family val="2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11"/>
      <color rgb="FF353427"/>
      <name val="Calibri"/>
      <family val="2"/>
      <scheme val="minor"/>
    </font>
    <font>
      <b/>
      <sz val="12"/>
      <color rgb="FF353427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2578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9" fillId="0" borderId="0" applyFill="0"/>
  </cellStyleXfs>
  <cellXfs count="45">
    <xf numFmtId="0" fontId="0" fillId="0" borderId="0" xfId="0"/>
    <xf numFmtId="37" fontId="2" fillId="0" borderId="0" xfId="1" applyNumberFormat="1" applyFont="1" applyFill="1" applyBorder="1"/>
    <xf numFmtId="0" fontId="4" fillId="0" borderId="0" xfId="3" applyNumberFormat="1" applyFont="1" applyFill="1" applyBorder="1" applyAlignment="1" applyProtection="1"/>
    <xf numFmtId="0" fontId="5" fillId="0" borderId="0" xfId="0" applyFont="1"/>
    <xf numFmtId="0" fontId="3" fillId="0" borderId="0" xfId="3" applyAlignment="1" applyProtection="1"/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4" applyFont="1"/>
    <xf numFmtId="0" fontId="3" fillId="0" borderId="0" xfId="3"/>
    <xf numFmtId="0" fontId="3" fillId="0" borderId="0" xfId="3" applyAlignment="1">
      <alignment horizontal="left"/>
    </xf>
    <xf numFmtId="0" fontId="10" fillId="0" borderId="0" xfId="0" applyFont="1" applyAlignment="1">
      <alignment horizontal="left"/>
    </xf>
    <xf numFmtId="0" fontId="2" fillId="0" borderId="0" xfId="0" applyFont="1"/>
    <xf numFmtId="0" fontId="11" fillId="0" borderId="0" xfId="0" applyFont="1" applyAlignment="1">
      <alignment horizontal="left"/>
    </xf>
    <xf numFmtId="0" fontId="12" fillId="2" borderId="0" xfId="0" applyFont="1" applyFill="1" applyAlignment="1">
      <alignment horizontal="center" vertical="top"/>
    </xf>
    <xf numFmtId="0" fontId="12" fillId="2" borderId="1" xfId="0" applyFont="1" applyFill="1" applyBorder="1" applyAlignment="1">
      <alignment vertical="top"/>
    </xf>
    <xf numFmtId="164" fontId="0" fillId="0" borderId="2" xfId="2" applyNumberFormat="1" applyFont="1" applyBorder="1"/>
    <xf numFmtId="0" fontId="0" fillId="0" borderId="2" xfId="0" applyBorder="1"/>
    <xf numFmtId="0" fontId="13" fillId="0" borderId="0" xfId="0" applyFont="1"/>
    <xf numFmtId="164" fontId="13" fillId="0" borderId="2" xfId="2" applyNumberFormat="1" applyFont="1" applyBorder="1"/>
    <xf numFmtId="165" fontId="13" fillId="0" borderId="0" xfId="1" applyNumberFormat="1" applyFont="1"/>
    <xf numFmtId="0" fontId="13" fillId="0" borderId="2" xfId="0" applyFont="1" applyBorder="1"/>
    <xf numFmtId="0" fontId="14" fillId="0" borderId="0" xfId="0" applyFont="1"/>
    <xf numFmtId="0" fontId="14" fillId="0" borderId="2" xfId="0" applyFont="1" applyBorder="1"/>
    <xf numFmtId="0" fontId="15" fillId="2" borderId="0" xfId="0" applyFont="1" applyFill="1" applyAlignment="1">
      <alignment vertical="top"/>
    </xf>
    <xf numFmtId="0" fontId="12" fillId="2" borderId="0" xfId="0" applyFont="1" applyFill="1" applyAlignment="1">
      <alignment vertical="center" wrapText="1"/>
    </xf>
    <xf numFmtId="0" fontId="16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18" fillId="2" borderId="0" xfId="0" applyFont="1" applyFill="1" applyAlignment="1">
      <alignment horizontal="left"/>
    </xf>
    <xf numFmtId="0" fontId="15" fillId="0" borderId="0" xfId="0" applyFont="1" applyAlignment="1">
      <alignment vertical="top"/>
    </xf>
    <xf numFmtId="0" fontId="18" fillId="2" borderId="0" xfId="0" applyFont="1" applyFill="1" applyAlignment="1">
      <alignment vertical="top"/>
    </xf>
    <xf numFmtId="0" fontId="19" fillId="2" borderId="0" xfId="0" applyFont="1" applyFill="1" applyAlignment="1">
      <alignment vertical="top"/>
    </xf>
    <xf numFmtId="0" fontId="12" fillId="2" borderId="0" xfId="0" applyFont="1" applyFill="1" applyAlignment="1">
      <alignment vertical="center"/>
    </xf>
    <xf numFmtId="166" fontId="14" fillId="0" borderId="2" xfId="1" applyNumberFormat="1" applyFont="1" applyBorder="1"/>
    <xf numFmtId="166" fontId="13" fillId="0" borderId="2" xfId="1" applyNumberFormat="1" applyFont="1" applyBorder="1"/>
    <xf numFmtId="166" fontId="0" fillId="0" borderId="2" xfId="1" applyNumberFormat="1" applyFont="1" applyBorder="1"/>
    <xf numFmtId="166" fontId="14" fillId="0" borderId="0" xfId="0" applyNumberFormat="1" applyFont="1"/>
    <xf numFmtId="166" fontId="13" fillId="0" borderId="0" xfId="1" applyNumberFormat="1" applyFont="1"/>
    <xf numFmtId="166" fontId="0" fillId="0" borderId="0" xfId="0" applyNumberFormat="1"/>
    <xf numFmtId="0" fontId="18" fillId="2" borderId="0" xfId="0" applyFont="1" applyFill="1" applyAlignment="1">
      <alignment horizontal="center" vertical="top"/>
    </xf>
    <xf numFmtId="0" fontId="18" fillId="2" borderId="0" xfId="0" applyFont="1" applyFill="1" applyAlignment="1">
      <alignment horizontal="center" vertical="top"/>
    </xf>
    <xf numFmtId="0" fontId="12" fillId="2" borderId="0" xfId="0" applyFont="1" applyFill="1" applyAlignment="1">
      <alignment horizontal="center" vertical="top"/>
    </xf>
    <xf numFmtId="164" fontId="0" fillId="0" borderId="0" xfId="2" applyNumberFormat="1" applyFont="1"/>
    <xf numFmtId="0" fontId="20" fillId="0" borderId="0" xfId="0" applyFont="1"/>
  </cellXfs>
  <cellStyles count="5">
    <cellStyle name="Comma" xfId="1" builtinId="3"/>
    <cellStyle name="Hyperlink" xfId="3" builtinId="8"/>
    <cellStyle name="Normal" xfId="0" builtinId="0"/>
    <cellStyle name="Normal 2" xfId="4" xr:uid="{4129E0E7-041D-47BE-AD6B-EDC6FCE68AB5}"/>
    <cellStyle name="Percent" xfId="2" builtinId="5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3591912</xdr:colOff>
      <xdr:row>4</xdr:row>
      <xdr:rowOff>142875</xdr:rowOff>
    </xdr:to>
    <xdr:pic>
      <xdr:nvPicPr>
        <xdr:cNvPr id="2" name="Picture 1" descr="Image result for economic development winnipeg">
          <a:extLst>
            <a:ext uri="{FF2B5EF4-FFF2-40B4-BE49-F238E27FC236}">
              <a16:creationId xmlns:a16="http://schemas.microsoft.com/office/drawing/2014/main" id="{79B90CF9-23C3-4FF4-ABE5-1B3DE1D8D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91912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80</xdr:row>
      <xdr:rowOff>19049</xdr:rowOff>
    </xdr:from>
    <xdr:ext cx="2459355" cy="962025"/>
    <xdr:pic>
      <xdr:nvPicPr>
        <xdr:cNvPr id="2" name="Picture 1">
          <a:extLst>
            <a:ext uri="{FF2B5EF4-FFF2-40B4-BE49-F238E27FC236}">
              <a16:creationId xmlns:a16="http://schemas.microsoft.com/office/drawing/2014/main" id="{F38F65B1-38D0-44EB-B6EE-A0A2BEF677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449549"/>
          <a:ext cx="2459355" cy="962025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E18A84F-E96A-4113-82EF-5EF1C012CE9C}" name="Table1" displayName="Table1" ref="A12:B14" totalsRowShown="0">
  <tableColumns count="2">
    <tableColumn id="1" xr3:uid="{FDC26913-A1C7-4D33-9104-836B83082F88}" name="Geograpgy"/>
    <tableColumn id="2" xr3:uid="{1D53CA17-99F0-498E-ABA7-DFBA9BC8C4DD}" name="Estimated Compound Annual Growth in Total Employed Workforce (2021 to 2026)" dataDxfId="0" dataCellStyle="Percent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s://www.manitobalmi.ca/dashboard.ph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anitobalmi.ca/dashboard.php" TargetMode="External"/><Relationship Id="rId2" Type="http://schemas.openxmlformats.org/officeDocument/2006/relationships/hyperlink" Target="http://www.economicdevelopmentwinnipeg.com/" TargetMode="External"/><Relationship Id="rId1" Type="http://schemas.openxmlformats.org/officeDocument/2006/relationships/hyperlink" Target="mailto:wpginfo@edwinnipeg.com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A2FB4-7041-49DF-8EB4-790534DA824D}">
  <dimension ref="A6:I23"/>
  <sheetViews>
    <sheetView workbookViewId="0">
      <selection activeCell="A33" sqref="A33"/>
    </sheetView>
  </sheetViews>
  <sheetFormatPr defaultRowHeight="15" x14ac:dyDescent="0.25"/>
  <cols>
    <col min="1" max="1" width="120.85546875" customWidth="1"/>
    <col min="2" max="2" width="73.140625" customWidth="1"/>
  </cols>
  <sheetData>
    <row r="6" spans="1:2" x14ac:dyDescent="0.25">
      <c r="A6" s="9" t="s">
        <v>5</v>
      </c>
    </row>
    <row r="8" spans="1:2" ht="18.75" x14ac:dyDescent="0.3">
      <c r="A8" s="6" t="s">
        <v>61</v>
      </c>
    </row>
    <row r="9" spans="1:2" x14ac:dyDescent="0.25">
      <c r="A9" t="s">
        <v>66</v>
      </c>
    </row>
    <row r="10" spans="1:2" x14ac:dyDescent="0.25">
      <c r="A10" t="s">
        <v>62</v>
      </c>
    </row>
    <row r="12" spans="1:2" x14ac:dyDescent="0.25">
      <c r="A12" t="s">
        <v>63</v>
      </c>
      <c r="B12" t="s">
        <v>64</v>
      </c>
    </row>
    <row r="13" spans="1:2" x14ac:dyDescent="0.25">
      <c r="A13" t="s">
        <v>55</v>
      </c>
      <c r="B13" s="43">
        <f>(Data!H7/Data!C7)^(1/5)-1</f>
        <v>1.1059399498381417E-2</v>
      </c>
    </row>
    <row r="14" spans="1:2" x14ac:dyDescent="0.25">
      <c r="A14" t="s">
        <v>65</v>
      </c>
      <c r="B14" s="43">
        <f>(Data!O7/Data!J7)^(1/5)-1</f>
        <v>1.4673393839751192E-2</v>
      </c>
    </row>
    <row r="17" spans="1:9" s="6" customFormat="1" ht="18.75" x14ac:dyDescent="0.3">
      <c r="A17" s="6" t="s">
        <v>4</v>
      </c>
      <c r="I17" s="3"/>
    </row>
    <row r="18" spans="1:9" x14ac:dyDescent="0.25">
      <c r="A18" s="3" t="s">
        <v>3</v>
      </c>
    </row>
    <row r="19" spans="1:9" x14ac:dyDescent="0.25">
      <c r="A19" s="5" t="s">
        <v>2</v>
      </c>
    </row>
    <row r="20" spans="1:9" x14ac:dyDescent="0.25">
      <c r="A20" s="4"/>
    </row>
    <row r="21" spans="1:9" s="1" customFormat="1" x14ac:dyDescent="0.25">
      <c r="A21" s="3" t="s">
        <v>1</v>
      </c>
    </row>
    <row r="22" spans="1:9" s="1" customFormat="1" x14ac:dyDescent="0.25">
      <c r="A22" s="44" t="s">
        <v>67</v>
      </c>
    </row>
    <row r="23" spans="1:9" s="1" customFormat="1" x14ac:dyDescent="0.25">
      <c r="A23" s="2" t="s">
        <v>0</v>
      </c>
    </row>
  </sheetData>
  <hyperlinks>
    <hyperlink ref="A23" r:id="rId1" xr:uid="{9DF7FDE6-C7F6-4ED6-A5E6-3951B91B96B3}"/>
  </hyperlinks>
  <pageMargins left="0.7" right="0.7" top="0.75" bottom="0.75" header="0.3" footer="0.3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94B8A-832A-4437-8A9E-079ED76DDEC3}">
  <dimension ref="A1:AG138"/>
  <sheetViews>
    <sheetView tabSelected="1" workbookViewId="0">
      <selection activeCell="A89" sqref="A89:XFD96"/>
    </sheetView>
  </sheetViews>
  <sheetFormatPr defaultRowHeight="15" x14ac:dyDescent="0.25"/>
  <cols>
    <col min="1" max="1" width="74.85546875" customWidth="1"/>
    <col min="3" max="8" width="11.7109375" bestFit="1" customWidth="1"/>
    <col min="10" max="15" width="12.5703125" customWidth="1"/>
  </cols>
  <sheetData>
    <row r="1" spans="1:15" s="30" customFormat="1" ht="21" x14ac:dyDescent="0.25">
      <c r="A1" s="32" t="s">
        <v>59</v>
      </c>
      <c r="C1" s="25"/>
      <c r="D1" s="25"/>
      <c r="E1" s="25"/>
      <c r="F1" s="25"/>
      <c r="G1" s="25"/>
      <c r="H1" s="25"/>
      <c r="J1" s="25"/>
      <c r="K1" s="25"/>
      <c r="L1" s="25"/>
      <c r="M1" s="25"/>
      <c r="N1" s="25"/>
      <c r="O1" s="25"/>
    </row>
    <row r="2" spans="1:15" s="30" customFormat="1" ht="18.75" x14ac:dyDescent="0.25">
      <c r="A2" s="31" t="s">
        <v>60</v>
      </c>
      <c r="C2" s="25"/>
      <c r="D2" s="25"/>
      <c r="E2" s="25"/>
      <c r="F2" s="25"/>
      <c r="G2" s="25"/>
      <c r="H2" s="25"/>
      <c r="J2" s="25"/>
      <c r="K2" s="25"/>
      <c r="L2" s="25"/>
      <c r="M2" s="25"/>
      <c r="N2" s="25"/>
      <c r="O2" s="25"/>
    </row>
    <row r="3" spans="1:15" s="28" customFormat="1" ht="18.75" x14ac:dyDescent="0.3">
      <c r="A3" s="29" t="s">
        <v>56</v>
      </c>
      <c r="C3" s="41" t="s">
        <v>55</v>
      </c>
      <c r="D3" s="41"/>
      <c r="E3" s="41"/>
      <c r="F3" s="41"/>
      <c r="G3" s="41"/>
      <c r="H3" s="41"/>
      <c r="J3" s="41" t="s">
        <v>54</v>
      </c>
      <c r="K3" s="41"/>
      <c r="L3" s="41"/>
      <c r="M3" s="41"/>
      <c r="N3" s="41"/>
      <c r="O3" s="41"/>
    </row>
    <row r="4" spans="1:15" s="28" customFormat="1" ht="18.75" x14ac:dyDescent="0.3">
      <c r="A4" s="29" t="s">
        <v>57</v>
      </c>
      <c r="C4" s="40" t="s">
        <v>58</v>
      </c>
      <c r="D4" s="41" t="s">
        <v>53</v>
      </c>
      <c r="E4" s="41"/>
      <c r="F4" s="41"/>
      <c r="G4" s="41"/>
      <c r="H4" s="41"/>
      <c r="J4" s="40" t="s">
        <v>58</v>
      </c>
      <c r="K4" s="41" t="s">
        <v>53</v>
      </c>
      <c r="L4" s="41"/>
      <c r="M4" s="41"/>
      <c r="N4" s="41"/>
      <c r="O4" s="41"/>
    </row>
    <row r="5" spans="1:15" s="27" customFormat="1" ht="15.75" x14ac:dyDescent="0.25">
      <c r="A5" s="26" t="s">
        <v>52</v>
      </c>
      <c r="C5" s="15">
        <v>2021</v>
      </c>
      <c r="D5" s="15">
        <v>2022</v>
      </c>
      <c r="E5" s="15">
        <v>2023</v>
      </c>
      <c r="F5" s="15">
        <v>2024</v>
      </c>
      <c r="G5" s="15">
        <v>2025</v>
      </c>
      <c r="H5" s="15">
        <v>2026</v>
      </c>
      <c r="J5" s="15">
        <v>2021</v>
      </c>
      <c r="K5" s="15">
        <v>2022</v>
      </c>
      <c r="L5" s="15">
        <v>2023</v>
      </c>
      <c r="M5" s="15">
        <v>2024</v>
      </c>
      <c r="N5" s="15">
        <v>2025</v>
      </c>
      <c r="O5" s="15">
        <v>2026</v>
      </c>
    </row>
    <row r="6" spans="1:15" s="7" customFormat="1" ht="15.75" x14ac:dyDescent="0.25">
      <c r="A6" s="33" t="s">
        <v>51</v>
      </c>
      <c r="C6" s="25"/>
      <c r="D6" s="25"/>
      <c r="E6" s="25"/>
      <c r="F6" s="25"/>
      <c r="G6" s="25"/>
      <c r="H6" s="25"/>
      <c r="J6" s="25"/>
      <c r="K6" s="25"/>
      <c r="L6" s="25"/>
      <c r="M6" s="25"/>
      <c r="N6" s="25"/>
      <c r="O6" s="25"/>
    </row>
    <row r="7" spans="1:15" s="23" customFormat="1" ht="17.25" x14ac:dyDescent="0.3">
      <c r="A7" s="24" t="s">
        <v>49</v>
      </c>
      <c r="C7" s="34">
        <v>653.29999999999995</v>
      </c>
      <c r="D7" s="34">
        <v>672.35650685998178</v>
      </c>
      <c r="E7" s="34">
        <v>677.2529859742499</v>
      </c>
      <c r="F7" s="34">
        <v>681.57408652760614</v>
      </c>
      <c r="G7" s="34">
        <v>685.88705545900018</v>
      </c>
      <c r="H7" s="34">
        <v>690.23346778816654</v>
      </c>
      <c r="I7" s="37"/>
      <c r="J7" s="34">
        <v>18865.45</v>
      </c>
      <c r="K7" s="34">
        <v>19533.986410461799</v>
      </c>
      <c r="L7" s="34">
        <v>19736.386958566527</v>
      </c>
      <c r="M7" s="34">
        <v>19921.056682575501</v>
      </c>
      <c r="N7" s="34">
        <v>20105.840203792486</v>
      </c>
      <c r="O7" s="34">
        <v>20290.770206956502</v>
      </c>
    </row>
    <row r="8" spans="1:15" s="19" customFormat="1" ht="15.75" x14ac:dyDescent="0.25">
      <c r="A8" s="22" t="s">
        <v>48</v>
      </c>
      <c r="B8" s="21"/>
      <c r="C8" s="35">
        <v>146.35388888888889</v>
      </c>
      <c r="D8" s="35">
        <v>141.95232022157577</v>
      </c>
      <c r="E8" s="35">
        <v>142.48530310341667</v>
      </c>
      <c r="F8" s="35">
        <v>142.80692973560608</v>
      </c>
      <c r="G8" s="35">
        <v>143.10702186483331</v>
      </c>
      <c r="H8" s="35">
        <v>143.4365638415</v>
      </c>
      <c r="I8" s="38"/>
      <c r="J8" s="35">
        <v>3901.6159235209234</v>
      </c>
      <c r="K8" s="35">
        <v>4026.6070618387239</v>
      </c>
      <c r="L8" s="35">
        <v>4049.723124032239</v>
      </c>
      <c r="M8" s="35">
        <v>4067.9012074192619</v>
      </c>
      <c r="N8" s="35">
        <v>4086.1538162633583</v>
      </c>
      <c r="O8" s="35">
        <v>4104.3988255875347</v>
      </c>
    </row>
    <row r="9" spans="1:15" x14ac:dyDescent="0.25">
      <c r="A9" s="18" t="s">
        <v>47</v>
      </c>
      <c r="C9" s="36">
        <v>24.375</v>
      </c>
      <c r="D9" s="36">
        <v>21.823146666666666</v>
      </c>
      <c r="E9" s="36">
        <v>21.479420833333329</v>
      </c>
      <c r="F9" s="36">
        <v>21.051104999999996</v>
      </c>
      <c r="G9" s="36">
        <v>20.622789166666671</v>
      </c>
      <c r="H9" s="36">
        <v>20.194470833333337</v>
      </c>
      <c r="I9" s="39"/>
      <c r="J9" s="36">
        <v>319.43333333333334</v>
      </c>
      <c r="K9" s="36">
        <v>312.17137058333333</v>
      </c>
      <c r="L9" s="36">
        <v>305.65806174999994</v>
      </c>
      <c r="M9" s="36">
        <v>298.32604683333335</v>
      </c>
      <c r="N9" s="36">
        <v>290.99404375</v>
      </c>
      <c r="O9" s="36">
        <v>283.66203374999998</v>
      </c>
    </row>
    <row r="10" spans="1:15" x14ac:dyDescent="0.25">
      <c r="A10" s="18" t="s">
        <v>46</v>
      </c>
      <c r="C10" s="36">
        <v>3.2333333333333334</v>
      </c>
      <c r="D10" s="36">
        <v>3.0518449999999997</v>
      </c>
      <c r="E10" s="36">
        <v>2.9597987499999996</v>
      </c>
      <c r="F10" s="36">
        <v>2.8649356666666663</v>
      </c>
      <c r="G10" s="36">
        <v>2.7700726666666671</v>
      </c>
      <c r="H10" s="36">
        <v>2.6752094166666667</v>
      </c>
      <c r="I10" s="39"/>
      <c r="J10" s="36">
        <v>256.91166666666663</v>
      </c>
      <c r="K10" s="36">
        <v>260.93941066666667</v>
      </c>
      <c r="L10" s="36">
        <v>265.91659073133332</v>
      </c>
      <c r="M10" s="36">
        <v>271.19337898649997</v>
      </c>
      <c r="N10" s="36">
        <v>276.46342786006056</v>
      </c>
      <c r="O10" s="36">
        <v>281.76003543083334</v>
      </c>
    </row>
    <row r="11" spans="1:15" x14ac:dyDescent="0.25">
      <c r="A11" s="18" t="s">
        <v>45</v>
      </c>
      <c r="C11" s="36">
        <v>4.8499999999999996</v>
      </c>
      <c r="D11" s="36">
        <v>4.5995939166666675</v>
      </c>
      <c r="E11" s="36">
        <v>4.0588104166666668</v>
      </c>
      <c r="F11" s="36">
        <v>3.5133375833333336</v>
      </c>
      <c r="G11" s="36">
        <v>2.9678648333333331</v>
      </c>
      <c r="H11" s="36">
        <v>2.4223919166666668</v>
      </c>
      <c r="I11" s="39"/>
      <c r="J11" s="36">
        <v>140.82499999999999</v>
      </c>
      <c r="K11" s="36">
        <v>145.30848510833331</v>
      </c>
      <c r="L11" s="36">
        <v>145.58455739999999</v>
      </c>
      <c r="M11" s="36">
        <v>145.72450309999999</v>
      </c>
      <c r="N11" s="36">
        <v>145.86444220833332</v>
      </c>
      <c r="O11" s="36">
        <v>146.00438691666668</v>
      </c>
    </row>
    <row r="12" spans="1:15" x14ac:dyDescent="0.25">
      <c r="A12" s="18" t="s">
        <v>44</v>
      </c>
      <c r="C12" s="36">
        <v>48.916666666666664</v>
      </c>
      <c r="D12" s="36">
        <v>49.886425749999994</v>
      </c>
      <c r="E12" s="36">
        <v>50.917247749999994</v>
      </c>
      <c r="F12" s="36">
        <v>51.800251250000002</v>
      </c>
      <c r="G12" s="36">
        <v>52.683255750000001</v>
      </c>
      <c r="H12" s="36">
        <v>53.566256583333335</v>
      </c>
      <c r="I12" s="39"/>
      <c r="J12" s="36">
        <v>1432.3333333333333</v>
      </c>
      <c r="K12" s="36">
        <v>1527.1703949583336</v>
      </c>
      <c r="L12" s="36">
        <v>1556.6176362416666</v>
      </c>
      <c r="M12" s="36">
        <v>1581.8721790083334</v>
      </c>
      <c r="N12" s="36">
        <v>1607.1268150583332</v>
      </c>
      <c r="O12" s="36">
        <v>1632.3813873249997</v>
      </c>
    </row>
    <row r="13" spans="1:15" x14ac:dyDescent="0.25">
      <c r="A13" s="18" t="s">
        <v>43</v>
      </c>
      <c r="C13" s="36">
        <v>15.066666666666666</v>
      </c>
      <c r="D13" s="36">
        <v>13.758238333333329</v>
      </c>
      <c r="E13" s="36">
        <v>14.282572499999997</v>
      </c>
      <c r="F13" s="36">
        <v>14.8017675</v>
      </c>
      <c r="G13" s="36">
        <v>15.320961666666669</v>
      </c>
      <c r="H13" s="36">
        <v>15.840152500000004</v>
      </c>
      <c r="I13" s="39"/>
      <c r="J13" s="36">
        <v>473.95833333333331</v>
      </c>
      <c r="K13" s="36">
        <v>511.18510925000004</v>
      </c>
      <c r="L13" s="36">
        <v>527.97981491666656</v>
      </c>
      <c r="M13" s="36">
        <v>544.03682916666673</v>
      </c>
      <c r="N13" s="36">
        <v>560.09387074999995</v>
      </c>
      <c r="O13" s="36">
        <v>576.15086291666682</v>
      </c>
    </row>
    <row r="14" spans="1:15" x14ac:dyDescent="0.25">
      <c r="A14" s="18" t="s">
        <v>42</v>
      </c>
      <c r="C14" s="36">
        <v>6.2416666666666671</v>
      </c>
      <c r="D14" s="36">
        <v>5.5098724166666662</v>
      </c>
      <c r="E14" s="36">
        <v>5.7465777499999993</v>
      </c>
      <c r="F14" s="36">
        <v>5.927004583333332</v>
      </c>
      <c r="G14" s="36">
        <v>6.1074315833333346</v>
      </c>
      <c r="H14" s="36">
        <v>6.2878582500000011</v>
      </c>
      <c r="I14" s="39"/>
      <c r="J14" s="36">
        <v>158.65000000000003</v>
      </c>
      <c r="K14" s="36">
        <v>157.64715737500001</v>
      </c>
      <c r="L14" s="36">
        <v>160.5861517416667</v>
      </c>
      <c r="M14" s="36">
        <v>162.28564192499999</v>
      </c>
      <c r="N14" s="36">
        <v>163.98512639166665</v>
      </c>
      <c r="O14" s="36">
        <v>165.684617325</v>
      </c>
    </row>
    <row r="15" spans="1:15" x14ac:dyDescent="0.25">
      <c r="A15" s="18" t="s">
        <v>41</v>
      </c>
      <c r="C15" s="36">
        <v>27.608333333333331</v>
      </c>
      <c r="D15" s="36">
        <v>30.618314999999999</v>
      </c>
      <c r="E15" s="36">
        <v>30.888097500000001</v>
      </c>
      <c r="F15" s="36">
        <v>31.071479166666666</v>
      </c>
      <c r="G15" s="36">
        <v>31.254862499999998</v>
      </c>
      <c r="H15" s="36">
        <v>31.43824583333333</v>
      </c>
      <c r="I15" s="39"/>
      <c r="J15" s="36">
        <v>799.72500000000014</v>
      </c>
      <c r="K15" s="36">
        <v>858.33812833333343</v>
      </c>
      <c r="L15" s="36">
        <v>868.05166958333325</v>
      </c>
      <c r="M15" s="36">
        <v>875.54970791666665</v>
      </c>
      <c r="N15" s="36">
        <v>883.04781791666676</v>
      </c>
      <c r="O15" s="36">
        <v>890.54590708333319</v>
      </c>
    </row>
    <row r="16" spans="1:15" x14ac:dyDescent="0.25">
      <c r="A16" s="18" t="s">
        <v>40</v>
      </c>
      <c r="C16" s="36">
        <v>64.978888888888889</v>
      </c>
      <c r="D16" s="36">
        <v>62.59130888824243</v>
      </c>
      <c r="E16" s="36">
        <v>63.070025353416661</v>
      </c>
      <c r="F16" s="36">
        <v>63.57730023560606</v>
      </c>
      <c r="G16" s="36">
        <v>64.063039448166663</v>
      </c>
      <c r="H16" s="36">
        <v>64.578235091499991</v>
      </c>
      <c r="I16" s="39"/>
      <c r="J16" s="36">
        <v>1752.1125901875903</v>
      </c>
      <c r="K16" s="36">
        <v>1781.0174005220572</v>
      </c>
      <c r="L16" s="36">
        <v>1775.9462779092394</v>
      </c>
      <c r="M16" s="36">
        <v>1770.7850994910953</v>
      </c>
      <c r="N16" s="36">
        <v>1765.705087386631</v>
      </c>
      <c r="O16" s="36">
        <v>1760.5909821650346</v>
      </c>
    </row>
    <row r="17" spans="1:15" x14ac:dyDescent="0.25">
      <c r="A17" s="18" t="s">
        <v>39</v>
      </c>
      <c r="C17" s="36">
        <v>13.491666666666665</v>
      </c>
      <c r="D17" s="36">
        <v>13.638764166666668</v>
      </c>
      <c r="E17" s="36">
        <v>13.781955833333331</v>
      </c>
      <c r="F17" s="36">
        <v>13.935074166666665</v>
      </c>
      <c r="G17" s="36">
        <v>14.088190000000001</v>
      </c>
      <c r="H17" s="36">
        <v>14.241308333333334</v>
      </c>
      <c r="I17" s="39"/>
      <c r="J17" s="36">
        <v>264.74166666666667</v>
      </c>
      <c r="K17" s="36">
        <v>280.33892208333339</v>
      </c>
      <c r="L17" s="36">
        <v>282.12660391666662</v>
      </c>
      <c r="M17" s="36">
        <v>283.66284733333339</v>
      </c>
      <c r="N17" s="36">
        <v>285.19907433333333</v>
      </c>
      <c r="O17" s="36">
        <v>286.73532533333332</v>
      </c>
    </row>
    <row r="18" spans="1:15" s="19" customFormat="1" ht="15.75" x14ac:dyDescent="0.25">
      <c r="A18" s="22" t="s">
        <v>38</v>
      </c>
      <c r="B18" s="21"/>
      <c r="C18" s="35">
        <v>508.66752525252531</v>
      </c>
      <c r="D18" s="35">
        <v>530.40418663840614</v>
      </c>
      <c r="E18" s="35">
        <v>534.76768287083348</v>
      </c>
      <c r="F18" s="35">
        <v>538.76715679200004</v>
      </c>
      <c r="G18" s="35">
        <v>542.78003359416675</v>
      </c>
      <c r="H18" s="35">
        <v>546.79690394666659</v>
      </c>
      <c r="I18" s="38"/>
      <c r="J18" s="35">
        <v>15020.65662698413</v>
      </c>
      <c r="K18" s="35">
        <v>15507.379348623079</v>
      </c>
      <c r="L18" s="35">
        <v>15686.663834534287</v>
      </c>
      <c r="M18" s="35">
        <v>15853.155475156233</v>
      </c>
      <c r="N18" s="35">
        <v>16019.686387529131</v>
      </c>
      <c r="O18" s="35">
        <v>16186.371381368965</v>
      </c>
    </row>
    <row r="19" spans="1:15" x14ac:dyDescent="0.25">
      <c r="A19" s="18" t="s">
        <v>37</v>
      </c>
      <c r="C19" s="36">
        <v>22.124848484848485</v>
      </c>
      <c r="D19" s="36">
        <v>20.655520333333332</v>
      </c>
      <c r="E19" s="36">
        <v>20.627504916666666</v>
      </c>
      <c r="F19" s="36">
        <v>20.660592583333337</v>
      </c>
      <c r="G19" s="36">
        <v>20.693679216666663</v>
      </c>
      <c r="H19" s="36">
        <v>20.726766249999997</v>
      </c>
      <c r="I19" s="39"/>
      <c r="J19" s="36">
        <v>641.98835858585858</v>
      </c>
      <c r="K19" s="36">
        <v>685.07119053999986</v>
      </c>
      <c r="L19" s="36">
        <v>691.30848185862124</v>
      </c>
      <c r="M19" s="36">
        <v>696.15362240437116</v>
      </c>
      <c r="N19" s="36">
        <v>701.00764667912119</v>
      </c>
      <c r="O19" s="36">
        <v>705.86171240170449</v>
      </c>
    </row>
    <row r="20" spans="1:15" x14ac:dyDescent="0.25">
      <c r="A20" s="18" t="s">
        <v>36</v>
      </c>
      <c r="C20" s="36">
        <v>73.146969696969677</v>
      </c>
      <c r="D20" s="36">
        <v>77.847960083333334</v>
      </c>
      <c r="E20" s="36">
        <v>77.834469166666679</v>
      </c>
      <c r="F20" s="36">
        <v>77.945911033333346</v>
      </c>
      <c r="G20" s="36">
        <v>78.057354691666688</v>
      </c>
      <c r="H20" s="36">
        <v>78.168792949999983</v>
      </c>
      <c r="I20" s="39"/>
      <c r="J20" s="36">
        <v>2187.6608946608949</v>
      </c>
      <c r="K20" s="36">
        <v>2270.5252088808443</v>
      </c>
      <c r="L20" s="36">
        <v>2275.9248311119045</v>
      </c>
      <c r="M20" s="36">
        <v>2281.1634177210713</v>
      </c>
      <c r="N20" s="36">
        <v>2286.4020196327383</v>
      </c>
      <c r="O20" s="36">
        <v>2291.6405950652379</v>
      </c>
    </row>
    <row r="21" spans="1:15" x14ac:dyDescent="0.25">
      <c r="A21" s="18" t="s">
        <v>35</v>
      </c>
      <c r="C21" s="36">
        <v>41.05</v>
      </c>
      <c r="D21" s="36">
        <v>41.029444232800003</v>
      </c>
      <c r="E21" s="36">
        <v>41.518100255833332</v>
      </c>
      <c r="F21" s="36">
        <v>42.063858468333329</v>
      </c>
      <c r="G21" s="36">
        <v>42.609614260833325</v>
      </c>
      <c r="H21" s="36">
        <v>43.155372154999995</v>
      </c>
      <c r="I21" s="39"/>
      <c r="J21" s="36">
        <v>996.80427489177475</v>
      </c>
      <c r="K21" s="36">
        <v>1029.0104782685612</v>
      </c>
      <c r="L21" s="36">
        <v>1047.235812041451</v>
      </c>
      <c r="M21" s="36">
        <v>1066.9073649862576</v>
      </c>
      <c r="N21" s="36">
        <v>1086.583250544762</v>
      </c>
      <c r="O21" s="36">
        <v>1106.2623386337623</v>
      </c>
    </row>
    <row r="22" spans="1:15" x14ac:dyDescent="0.25">
      <c r="A22" s="18" t="s">
        <v>34</v>
      </c>
      <c r="C22" s="36">
        <v>2.375</v>
      </c>
      <c r="D22" s="36">
        <v>2.8550424166666666</v>
      </c>
      <c r="E22" s="36">
        <v>2.6602909999999995</v>
      </c>
      <c r="F22" s="36">
        <v>2.4520414166666664</v>
      </c>
      <c r="G22" s="36">
        <v>2.2437920833333331</v>
      </c>
      <c r="H22" s="36">
        <v>2.0355426666666663</v>
      </c>
      <c r="I22" s="39"/>
      <c r="J22" s="36">
        <v>53.928787878787873</v>
      </c>
      <c r="K22" s="36">
        <v>70.134516349999984</v>
      </c>
      <c r="L22" s="36">
        <v>70.294352441666675</v>
      </c>
      <c r="M22" s="36">
        <v>71.04803476666666</v>
      </c>
      <c r="N22" s="36">
        <v>71.801719858333342</v>
      </c>
      <c r="O22" s="36">
        <v>72.555405925000002</v>
      </c>
    </row>
    <row r="23" spans="1:15" x14ac:dyDescent="0.25">
      <c r="A23" s="18" t="s">
        <v>33</v>
      </c>
      <c r="C23" s="36">
        <v>18.399999999999999</v>
      </c>
      <c r="D23" s="36">
        <v>18.720514999999999</v>
      </c>
      <c r="E23" s="36">
        <v>19.553834166666668</v>
      </c>
      <c r="F23" s="36">
        <v>20.435874166666665</v>
      </c>
      <c r="G23" s="36">
        <v>21.317911666666664</v>
      </c>
      <c r="H23" s="36">
        <v>22.199951666666664</v>
      </c>
      <c r="I23" s="39"/>
      <c r="J23" s="36">
        <v>325.6583333333333</v>
      </c>
      <c r="K23" s="36">
        <v>310.81196352500001</v>
      </c>
      <c r="L23" s="36">
        <v>319.94339245833334</v>
      </c>
      <c r="M23" s="36">
        <v>329.86683755833337</v>
      </c>
      <c r="N23" s="36">
        <v>339.7902824416667</v>
      </c>
      <c r="O23" s="36">
        <v>349.71374839166663</v>
      </c>
    </row>
    <row r="24" spans="1:15" x14ac:dyDescent="0.25">
      <c r="A24" s="18" t="s">
        <v>32</v>
      </c>
      <c r="C24" s="36">
        <v>1.4</v>
      </c>
      <c r="D24" s="36">
        <v>1.3889866666666666</v>
      </c>
      <c r="E24" s="36">
        <v>1.4347133333333333</v>
      </c>
      <c r="F24" s="36">
        <v>1.4801487500000001</v>
      </c>
      <c r="G24" s="36">
        <v>1.5255843333333332</v>
      </c>
      <c r="H24" s="36">
        <v>1.5710196666666667</v>
      </c>
      <c r="I24" s="39"/>
      <c r="J24" s="36">
        <v>57.379350649350656</v>
      </c>
      <c r="K24" s="36">
        <v>59.522464753333331</v>
      </c>
      <c r="L24" s="36">
        <v>62.834366133333347</v>
      </c>
      <c r="M24" s="36">
        <v>65.655293208333347</v>
      </c>
      <c r="N24" s="36">
        <v>68.476219466666677</v>
      </c>
      <c r="O24" s="36">
        <v>71.297147225000003</v>
      </c>
    </row>
    <row r="25" spans="1:15" x14ac:dyDescent="0.25">
      <c r="A25" s="18" t="s">
        <v>31</v>
      </c>
      <c r="C25" s="36">
        <v>10.033333333333333</v>
      </c>
      <c r="D25" s="36">
        <v>11.049815666666666</v>
      </c>
      <c r="E25" s="36">
        <v>10.848555083333332</v>
      </c>
      <c r="F25" s="36">
        <v>10.66045475</v>
      </c>
      <c r="G25" s="36">
        <v>10.472353833333335</v>
      </c>
      <c r="H25" s="36">
        <v>10.284253675</v>
      </c>
      <c r="I25" s="39"/>
      <c r="J25" s="36">
        <v>402.61468975468972</v>
      </c>
      <c r="K25" s="36">
        <v>410.70632848500003</v>
      </c>
      <c r="L25" s="36">
        <v>405.88082384924246</v>
      </c>
      <c r="M25" s="36">
        <v>401.06470877083336</v>
      </c>
      <c r="N25" s="36">
        <v>396.3875769081061</v>
      </c>
      <c r="O25" s="36">
        <v>391.67286715841288</v>
      </c>
    </row>
    <row r="26" spans="1:15" x14ac:dyDescent="0.25">
      <c r="A26" s="18" t="s">
        <v>30</v>
      </c>
      <c r="C26" s="36">
        <v>27.75</v>
      </c>
      <c r="D26" s="36">
        <v>31.257691528333332</v>
      </c>
      <c r="E26" s="36">
        <v>30.713276973333336</v>
      </c>
      <c r="F26" s="36">
        <v>30.115103665333336</v>
      </c>
      <c r="G26" s="36">
        <v>29.530332833333333</v>
      </c>
      <c r="H26" s="36">
        <v>28.949559583333336</v>
      </c>
      <c r="I26" s="39"/>
      <c r="J26" s="36">
        <v>947.73898989898998</v>
      </c>
      <c r="K26" s="36">
        <v>952.38257165030302</v>
      </c>
      <c r="L26" s="36">
        <v>957.35438465666664</v>
      </c>
      <c r="M26" s="36">
        <v>961.86787294866656</v>
      </c>
      <c r="N26" s="36">
        <v>966.22203254474994</v>
      </c>
      <c r="O26" s="36">
        <v>970.64914814733334</v>
      </c>
    </row>
    <row r="27" spans="1:15" x14ac:dyDescent="0.25">
      <c r="A27" s="18" t="s">
        <v>29</v>
      </c>
      <c r="C27" s="36">
        <v>8.0083333333333329</v>
      </c>
      <c r="D27" s="36">
        <v>8.6260735000000004</v>
      </c>
      <c r="E27" s="36">
        <v>8.6132420833333327</v>
      </c>
      <c r="F27" s="36">
        <v>8.5599355000000017</v>
      </c>
      <c r="G27" s="36">
        <v>8.5066300000000012</v>
      </c>
      <c r="H27" s="36">
        <v>8.4533236666666696</v>
      </c>
      <c r="I27" s="39"/>
      <c r="J27" s="36">
        <v>354.11666666666673</v>
      </c>
      <c r="K27" s="36">
        <v>382.38131490454543</v>
      </c>
      <c r="L27" s="36">
        <v>379.2083919833334</v>
      </c>
      <c r="M27" s="36">
        <v>376.59108849999996</v>
      </c>
      <c r="N27" s="36">
        <v>373.97379774999996</v>
      </c>
      <c r="O27" s="36">
        <v>371.40648937499992</v>
      </c>
    </row>
    <row r="28" spans="1:15" x14ac:dyDescent="0.25">
      <c r="A28" s="18" t="s">
        <v>28</v>
      </c>
      <c r="C28" s="36">
        <v>32.24015151515151</v>
      </c>
      <c r="D28" s="36">
        <v>32.679868966666668</v>
      </c>
      <c r="E28" s="36">
        <v>32.885138300000001</v>
      </c>
      <c r="F28" s="36">
        <v>33.09731394166667</v>
      </c>
      <c r="G28" s="36">
        <v>33.309489916666664</v>
      </c>
      <c r="H28" s="36">
        <v>33.521666500000002</v>
      </c>
      <c r="I28" s="39"/>
      <c r="J28" s="36">
        <v>1677.2639069264071</v>
      </c>
      <c r="K28" s="36">
        <v>1756.6971722477274</v>
      </c>
      <c r="L28" s="36">
        <v>1787.3388529249999</v>
      </c>
      <c r="M28" s="36">
        <v>1816.6151340083331</v>
      </c>
      <c r="N28" s="36">
        <v>1845.8913974</v>
      </c>
      <c r="O28" s="36">
        <v>1875.1677222249998</v>
      </c>
    </row>
    <row r="29" spans="1:15" x14ac:dyDescent="0.25">
      <c r="A29" s="18" t="s">
        <v>27</v>
      </c>
      <c r="C29" s="36">
        <v>7.0583333333333327</v>
      </c>
      <c r="D29" s="36">
        <v>6.870849999999999</v>
      </c>
      <c r="E29" s="36">
        <v>7.0546739999999994</v>
      </c>
      <c r="F29" s="36">
        <v>7.1818685833333342</v>
      </c>
      <c r="G29" s="36">
        <v>7.3090632500000003</v>
      </c>
      <c r="H29" s="36">
        <v>7.4362579999999987</v>
      </c>
      <c r="I29" s="39"/>
      <c r="J29" s="36">
        <v>530.94166666666672</v>
      </c>
      <c r="K29" s="36">
        <v>559.65902041666675</v>
      </c>
      <c r="L29" s="36">
        <v>575.11124741666674</v>
      </c>
      <c r="M29" s="36">
        <v>590.10187425000004</v>
      </c>
      <c r="N29" s="36">
        <v>605.09253724999996</v>
      </c>
      <c r="O29" s="36">
        <v>620.08320100000003</v>
      </c>
    </row>
    <row r="30" spans="1:15" x14ac:dyDescent="0.25">
      <c r="A30" s="18" t="s">
        <v>26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9"/>
      <c r="J30" s="36">
        <v>0</v>
      </c>
      <c r="K30" s="36">
        <v>0.43056722777777778</v>
      </c>
      <c r="L30" s="36">
        <v>0.4068102431333333</v>
      </c>
      <c r="M30" s="36">
        <v>0.3595617505</v>
      </c>
      <c r="N30" s="36">
        <v>0.32443084627380947</v>
      </c>
      <c r="O30" s="36">
        <v>0.31418259346666672</v>
      </c>
    </row>
    <row r="31" spans="1:15" x14ac:dyDescent="0.25">
      <c r="A31" s="18" t="s">
        <v>25</v>
      </c>
      <c r="C31" s="36">
        <v>21.133333333333333</v>
      </c>
      <c r="D31" s="36">
        <v>21.925515500000003</v>
      </c>
      <c r="E31" s="36">
        <v>21.826289250000002</v>
      </c>
      <c r="F31" s="36">
        <v>21.711175416666666</v>
      </c>
      <c r="G31" s="36">
        <v>21.596062608333334</v>
      </c>
      <c r="H31" s="36">
        <v>21.480949866666666</v>
      </c>
      <c r="I31" s="39"/>
      <c r="J31" s="36">
        <v>708.52499999999998</v>
      </c>
      <c r="K31" s="36">
        <v>711.0937904007576</v>
      </c>
      <c r="L31" s="36">
        <v>727.11546034166656</v>
      </c>
      <c r="M31" s="36">
        <v>741.69143615833332</v>
      </c>
      <c r="N31" s="36">
        <v>756.26740086666655</v>
      </c>
      <c r="O31" s="36">
        <v>770.84338667499992</v>
      </c>
    </row>
    <row r="32" spans="1:15" x14ac:dyDescent="0.25">
      <c r="A32" s="18" t="s">
        <v>24</v>
      </c>
      <c r="C32" s="36">
        <v>1.4583333333333333</v>
      </c>
      <c r="D32" s="36">
        <v>1.2019346666666668</v>
      </c>
      <c r="E32" s="36">
        <v>1.2021484166666667</v>
      </c>
      <c r="F32" s="36">
        <v>1.1964454166666667</v>
      </c>
      <c r="G32" s="36">
        <v>1.1907426083333332</v>
      </c>
      <c r="H32" s="36">
        <v>1.1850398666666668</v>
      </c>
      <c r="I32" s="39"/>
      <c r="J32" s="36">
        <v>50.724999999999994</v>
      </c>
      <c r="K32" s="36">
        <v>45.310787400757576</v>
      </c>
      <c r="L32" s="36">
        <v>47.859312008333333</v>
      </c>
      <c r="M32" s="36">
        <v>50.669851741666676</v>
      </c>
      <c r="N32" s="36">
        <v>53.480394599999997</v>
      </c>
      <c r="O32" s="36">
        <v>56.290936700000003</v>
      </c>
    </row>
    <row r="33" spans="1:15" x14ac:dyDescent="0.25">
      <c r="A33" s="18" t="s">
        <v>23</v>
      </c>
      <c r="C33" s="36">
        <v>57.741666666666667</v>
      </c>
      <c r="D33" s="36">
        <v>59.685788333333335</v>
      </c>
      <c r="E33" s="36">
        <v>60.819951666666661</v>
      </c>
      <c r="F33" s="36">
        <v>61.805473333333325</v>
      </c>
      <c r="G33" s="36">
        <v>62.790995833333341</v>
      </c>
      <c r="H33" s="36">
        <v>63.776517499999997</v>
      </c>
      <c r="I33" s="39"/>
      <c r="J33" s="36">
        <v>1452.1416666666667</v>
      </c>
      <c r="K33" s="36">
        <v>1490.3080018333335</v>
      </c>
      <c r="L33" s="36">
        <v>1509.7091428333335</v>
      </c>
      <c r="M33" s="36">
        <v>1529.8558664166667</v>
      </c>
      <c r="N33" s="36">
        <v>1550.0025574166668</v>
      </c>
      <c r="O33" s="36">
        <v>1570.1492857499998</v>
      </c>
    </row>
    <row r="34" spans="1:15" x14ac:dyDescent="0.25">
      <c r="A34" s="18" t="s">
        <v>22</v>
      </c>
      <c r="C34" s="36">
        <v>104.08333333333333</v>
      </c>
      <c r="D34" s="36">
        <v>105.41953166666666</v>
      </c>
      <c r="E34" s="36">
        <v>107.56845333333334</v>
      </c>
      <c r="F34" s="36">
        <v>109.57168333333335</v>
      </c>
      <c r="G34" s="36">
        <v>111.57490750000001</v>
      </c>
      <c r="H34" s="36">
        <v>113.57813416666667</v>
      </c>
      <c r="I34" s="39"/>
      <c r="J34" s="36">
        <v>2558.541666666667</v>
      </c>
      <c r="K34" s="36">
        <v>2639.5218243333334</v>
      </c>
      <c r="L34" s="36">
        <v>2685.6203775833337</v>
      </c>
      <c r="M34" s="36">
        <v>2731.6477877500001</v>
      </c>
      <c r="N34" s="36">
        <v>2777.6750258333327</v>
      </c>
      <c r="O34" s="36">
        <v>2823.7023844999999</v>
      </c>
    </row>
    <row r="35" spans="1:15" x14ac:dyDescent="0.25">
      <c r="A35" s="18" t="s">
        <v>21</v>
      </c>
      <c r="C35" s="36">
        <v>11.925000000000001</v>
      </c>
      <c r="D35" s="36">
        <v>15.468748250000001</v>
      </c>
      <c r="E35" s="36">
        <v>15.960357166666665</v>
      </c>
      <c r="F35" s="36">
        <v>16.337488333333329</v>
      </c>
      <c r="G35" s="36">
        <v>16.71462</v>
      </c>
      <c r="H35" s="36">
        <v>17.091751249999998</v>
      </c>
      <c r="I35" s="39"/>
      <c r="J35" s="36">
        <v>330.19598484848484</v>
      </c>
      <c r="K35" s="36">
        <v>373.54742255227274</v>
      </c>
      <c r="L35" s="36">
        <v>379.06130594999996</v>
      </c>
      <c r="M35" s="36">
        <v>381.51852619166669</v>
      </c>
      <c r="N35" s="36">
        <v>383.97574304166659</v>
      </c>
      <c r="O35" s="36">
        <v>386.43296450833338</v>
      </c>
    </row>
    <row r="36" spans="1:15" x14ac:dyDescent="0.25">
      <c r="A36" s="18" t="s">
        <v>20</v>
      </c>
      <c r="C36" s="36">
        <v>33.508333333333333</v>
      </c>
      <c r="D36" s="36">
        <v>38.349991500000002</v>
      </c>
      <c r="E36" s="36">
        <v>38.197760416666661</v>
      </c>
      <c r="F36" s="36">
        <v>37.816071333333333</v>
      </c>
      <c r="G36" s="36">
        <v>37.434383833333335</v>
      </c>
      <c r="H36" s="36">
        <v>37.05269466666666</v>
      </c>
      <c r="I36" s="39"/>
      <c r="J36" s="36">
        <v>957.69166666666661</v>
      </c>
      <c r="K36" s="36">
        <v>1002.9782232833333</v>
      </c>
      <c r="L36" s="36">
        <v>1032.6295068416666</v>
      </c>
      <c r="M36" s="36">
        <v>1054.248614216667</v>
      </c>
      <c r="N36" s="36">
        <v>1075.8677533499999</v>
      </c>
      <c r="O36" s="36">
        <v>1097.4868858166667</v>
      </c>
    </row>
    <row r="37" spans="1:15" x14ac:dyDescent="0.25">
      <c r="A37" s="18" t="s">
        <v>19</v>
      </c>
      <c r="C37" s="36">
        <v>5.1416666666666666</v>
      </c>
      <c r="D37" s="36">
        <v>6.5485798333333332</v>
      </c>
      <c r="E37" s="36">
        <v>6.6050262499999999</v>
      </c>
      <c r="F37" s="36">
        <v>6.6554205</v>
      </c>
      <c r="G37" s="36">
        <v>6.7058146666666678</v>
      </c>
      <c r="H37" s="36">
        <v>6.7562088333333339</v>
      </c>
      <c r="I37" s="39"/>
      <c r="J37" s="36">
        <v>130.53333333333333</v>
      </c>
      <c r="K37" s="36">
        <v>142.18616786666666</v>
      </c>
      <c r="L37" s="36">
        <v>141.79371334166666</v>
      </c>
      <c r="M37" s="36">
        <v>140.74017805000003</v>
      </c>
      <c r="N37" s="36">
        <v>139.68664035</v>
      </c>
      <c r="O37" s="36">
        <v>138.6331079</v>
      </c>
    </row>
    <row r="38" spans="1:15" x14ac:dyDescent="0.25">
      <c r="A38" s="18" t="s">
        <v>18</v>
      </c>
      <c r="C38" s="36">
        <v>28.366666666666667</v>
      </c>
      <c r="D38" s="36">
        <v>31.801411666666667</v>
      </c>
      <c r="E38" s="36">
        <v>31.592734166666663</v>
      </c>
      <c r="F38" s="36">
        <v>31.160650833333332</v>
      </c>
      <c r="G38" s="36">
        <v>30.728569166666666</v>
      </c>
      <c r="H38" s="36">
        <v>30.296485833333328</v>
      </c>
      <c r="I38" s="39"/>
      <c r="J38" s="36">
        <v>827.15833333333342</v>
      </c>
      <c r="K38" s="36">
        <v>860.79205541666659</v>
      </c>
      <c r="L38" s="36">
        <v>890.83579349999991</v>
      </c>
      <c r="M38" s="36">
        <v>913.5084361666668</v>
      </c>
      <c r="N38" s="36">
        <v>936.18111299999998</v>
      </c>
      <c r="O38" s="36">
        <v>958.85377791666667</v>
      </c>
    </row>
    <row r="39" spans="1:15" x14ac:dyDescent="0.25">
      <c r="A39" s="18" t="s">
        <v>17</v>
      </c>
      <c r="C39" s="36">
        <v>27.816666666666666</v>
      </c>
      <c r="D39" s="36">
        <v>26.430856366666667</v>
      </c>
      <c r="E39" s="36">
        <v>26.903584874999993</v>
      </c>
      <c r="F39" s="36">
        <v>27.518552958333334</v>
      </c>
      <c r="G39" s="36">
        <v>28.133520891666667</v>
      </c>
      <c r="H39" s="36">
        <v>28.748487566666665</v>
      </c>
      <c r="I39" s="39"/>
      <c r="J39" s="36">
        <v>735.30409090909097</v>
      </c>
      <c r="K39" s="36">
        <v>707.28041134999989</v>
      </c>
      <c r="L39" s="36">
        <v>708.50935514166667</v>
      </c>
      <c r="M39" s="36">
        <v>709.47474909999994</v>
      </c>
      <c r="N39" s="36">
        <v>710.44015708333325</v>
      </c>
      <c r="O39" s="36">
        <v>711.40555594166665</v>
      </c>
    </row>
    <row r="40" spans="1:15" x14ac:dyDescent="0.25">
      <c r="A40" s="18" t="s">
        <v>16</v>
      </c>
      <c r="C40" s="36">
        <v>9.9</v>
      </c>
      <c r="D40" s="36">
        <v>8.3638709166666647</v>
      </c>
      <c r="E40" s="36">
        <v>8.3999315833333323</v>
      </c>
      <c r="F40" s="36">
        <v>8.5734563333333327</v>
      </c>
      <c r="G40" s="36">
        <v>8.7469807500000005</v>
      </c>
      <c r="H40" s="36">
        <v>8.9205053333333311</v>
      </c>
      <c r="I40" s="39"/>
      <c r="J40" s="36">
        <v>203.00833333333335</v>
      </c>
      <c r="K40" s="36">
        <v>197.76747011666663</v>
      </c>
      <c r="L40" s="36">
        <v>198.40334080833333</v>
      </c>
      <c r="M40" s="36">
        <v>198.89551465833333</v>
      </c>
      <c r="N40" s="36">
        <v>199.38769194999998</v>
      </c>
      <c r="O40" s="36">
        <v>199.87986349999997</v>
      </c>
    </row>
    <row r="41" spans="1:15" x14ac:dyDescent="0.25">
      <c r="A41" s="18" t="s">
        <v>15</v>
      </c>
      <c r="C41" s="36">
        <v>38.105555555555554</v>
      </c>
      <c r="D41" s="36">
        <v>39.977380710606063</v>
      </c>
      <c r="E41" s="36">
        <v>40.450999383333333</v>
      </c>
      <c r="F41" s="36">
        <v>40.903542141666662</v>
      </c>
      <c r="G41" s="36">
        <v>41.356088175000004</v>
      </c>
      <c r="H41" s="36">
        <v>41.808634149999996</v>
      </c>
      <c r="I41" s="39"/>
      <c r="J41" s="36">
        <v>1070.0687698412698</v>
      </c>
      <c r="K41" s="36">
        <v>1095.4448426652871</v>
      </c>
      <c r="L41" s="36">
        <v>1099.3602971732698</v>
      </c>
      <c r="M41" s="36">
        <v>1103.995724232868</v>
      </c>
      <c r="N41" s="36">
        <v>1108.6655976317143</v>
      </c>
      <c r="O41" s="36">
        <v>1113.3758625773808</v>
      </c>
    </row>
    <row r="42" spans="1:15" ht="15.75" x14ac:dyDescent="0.25">
      <c r="A42" s="16" t="s">
        <v>50</v>
      </c>
      <c r="C42" s="16"/>
      <c r="D42" s="16"/>
      <c r="E42" s="16"/>
      <c r="F42" s="16"/>
      <c r="G42" s="16"/>
      <c r="H42" s="16"/>
      <c r="J42" s="16"/>
      <c r="K42" s="16"/>
      <c r="L42" s="16"/>
      <c r="M42" s="16"/>
      <c r="N42" s="16"/>
      <c r="O42" s="16"/>
    </row>
    <row r="43" spans="1:15" s="19" customFormat="1" ht="15.75" x14ac:dyDescent="0.25">
      <c r="A43" s="22" t="s">
        <v>48</v>
      </c>
      <c r="B43" s="21"/>
      <c r="C43" s="20">
        <f t="shared" ref="C43:H43" si="0">C8/C$7</f>
        <v>0.22402248414034731</v>
      </c>
      <c r="D43" s="20">
        <f t="shared" si="0"/>
        <v>0.21112656570324134</v>
      </c>
      <c r="E43" s="20">
        <f t="shared" si="0"/>
        <v>0.2103871168592148</v>
      </c>
      <c r="F43" s="20">
        <f t="shared" si="0"/>
        <v>0.20952517497130796</v>
      </c>
      <c r="G43" s="20">
        <f t="shared" si="0"/>
        <v>0.20864517084239934</v>
      </c>
      <c r="H43" s="20">
        <f t="shared" si="0"/>
        <v>0.20780876404202533</v>
      </c>
      <c r="I43" s="21"/>
      <c r="J43" s="20">
        <f t="shared" ref="J43:O43" si="1">J8/J$7</f>
        <v>0.20681276744105884</v>
      </c>
      <c r="K43" s="20">
        <f t="shared" si="1"/>
        <v>0.2061334014076204</v>
      </c>
      <c r="L43" s="20">
        <f t="shared" si="1"/>
        <v>0.20519070347242394</v>
      </c>
      <c r="M43" s="20">
        <f t="shared" si="1"/>
        <v>0.20420107588857792</v>
      </c>
      <c r="N43" s="20">
        <f t="shared" si="1"/>
        <v>0.20323218402445092</v>
      </c>
      <c r="O43" s="20">
        <f t="shared" si="1"/>
        <v>0.20227910442652294</v>
      </c>
    </row>
    <row r="44" spans="1:15" x14ac:dyDescent="0.25">
      <c r="A44" s="18" t="s">
        <v>47</v>
      </c>
      <c r="C44" s="17">
        <f t="shared" ref="C44:H44" si="2">C9/C$7</f>
        <v>3.7310577070258692E-2</v>
      </c>
      <c r="D44" s="17">
        <f t="shared" si="2"/>
        <v>3.2457701299842309E-2</v>
      </c>
      <c r="E44" s="17">
        <f t="shared" si="2"/>
        <v>3.1715505546918335E-2</v>
      </c>
      <c r="F44" s="17">
        <f t="shared" si="2"/>
        <v>3.0886011390556811E-2</v>
      </c>
      <c r="G44" s="17">
        <f t="shared" si="2"/>
        <v>3.0067325228737205E-2</v>
      </c>
      <c r="H44" s="17">
        <f t="shared" si="2"/>
        <v>2.9257449509143541E-2</v>
      </c>
      <c r="J44" s="17">
        <f t="shared" ref="J44:O44" si="3">J9/J$7</f>
        <v>1.6932187323034083E-2</v>
      </c>
      <c r="K44" s="17">
        <f t="shared" si="3"/>
        <v>1.5980935177478367E-2</v>
      </c>
      <c r="L44" s="17">
        <f t="shared" si="3"/>
        <v>1.5487032271493333E-2</v>
      </c>
      <c r="M44" s="17">
        <f t="shared" si="3"/>
        <v>1.4975412779898991E-2</v>
      </c>
      <c r="N44" s="17">
        <f t="shared" si="3"/>
        <v>1.447311034010461E-2</v>
      </c>
      <c r="O44" s="17">
        <f t="shared" si="3"/>
        <v>1.3979855414889528E-2</v>
      </c>
    </row>
    <row r="45" spans="1:15" x14ac:dyDescent="0.25">
      <c r="A45" s="18" t="s">
        <v>46</v>
      </c>
      <c r="C45" s="17">
        <f t="shared" ref="C45:H45" si="4">C10/C$7</f>
        <v>4.9492321036787596E-3</v>
      </c>
      <c r="D45" s="17">
        <f t="shared" si="4"/>
        <v>4.5390279842053294E-3</v>
      </c>
      <c r="E45" s="17">
        <f t="shared" si="4"/>
        <v>4.3703000374996281E-3</v>
      </c>
      <c r="F45" s="17">
        <f t="shared" si="4"/>
        <v>4.2034104924125902E-3</v>
      </c>
      <c r="G45" s="17">
        <f t="shared" si="4"/>
        <v>4.0386717384729119E-3</v>
      </c>
      <c r="H45" s="17">
        <f t="shared" si="4"/>
        <v>3.8758036831208708E-3</v>
      </c>
      <c r="J45" s="17">
        <f t="shared" ref="J45:O45" si="5">J10/J$7</f>
        <v>1.3618104347718535E-2</v>
      </c>
      <c r="K45" s="17">
        <f t="shared" si="5"/>
        <v>1.3358226282317653E-2</v>
      </c>
      <c r="L45" s="17">
        <f t="shared" si="5"/>
        <v>1.3473417971059436E-2</v>
      </c>
      <c r="M45" s="17">
        <f t="shared" si="5"/>
        <v>1.3613403310262487E-2</v>
      </c>
      <c r="N45" s="17">
        <f t="shared" si="5"/>
        <v>1.3750404114318602E-2</v>
      </c>
      <c r="O45" s="17">
        <f t="shared" si="5"/>
        <v>1.3886118296989759E-2</v>
      </c>
    </row>
    <row r="46" spans="1:15" x14ac:dyDescent="0.25">
      <c r="A46" s="18" t="s">
        <v>45</v>
      </c>
      <c r="C46" s="17">
        <f t="shared" ref="C46:H46" si="6">C11/C$7</f>
        <v>7.4238481555181386E-3</v>
      </c>
      <c r="D46" s="17">
        <f t="shared" si="6"/>
        <v>6.841004541099106E-3</v>
      </c>
      <c r="E46" s="17">
        <f t="shared" si="6"/>
        <v>5.9930491274659192E-3</v>
      </c>
      <c r="F46" s="17">
        <f t="shared" si="6"/>
        <v>5.1547405524652841E-3</v>
      </c>
      <c r="G46" s="17">
        <f t="shared" si="6"/>
        <v>4.3270459906073287E-3</v>
      </c>
      <c r="H46" s="17">
        <f t="shared" si="6"/>
        <v>3.5095254427884416E-3</v>
      </c>
      <c r="J46" s="17">
        <f t="shared" ref="J46:O46" si="7">J11/J$7</f>
        <v>7.4647039959290654E-3</v>
      </c>
      <c r="K46" s="17">
        <f t="shared" si="7"/>
        <v>7.4387522369991303E-3</v>
      </c>
      <c r="L46" s="17">
        <f t="shared" si="7"/>
        <v>7.3764543482873592E-3</v>
      </c>
      <c r="M46" s="17">
        <f t="shared" si="7"/>
        <v>7.3150990643715162E-3</v>
      </c>
      <c r="N46" s="17">
        <f t="shared" si="7"/>
        <v>7.2548294788903908E-3</v>
      </c>
      <c r="O46" s="17">
        <f t="shared" si="7"/>
        <v>7.1956059542091916E-3</v>
      </c>
    </row>
    <row r="47" spans="1:15" x14ac:dyDescent="0.25">
      <c r="A47" s="18" t="s">
        <v>44</v>
      </c>
      <c r="C47" s="17">
        <f t="shared" ref="C47:H47" si="8">C12/C$7</f>
        <v>7.487626919740803E-2</v>
      </c>
      <c r="D47" s="17">
        <f t="shared" si="8"/>
        <v>7.4196390220090253E-2</v>
      </c>
      <c r="E47" s="17">
        <f t="shared" si="8"/>
        <v>7.51820203151322E-2</v>
      </c>
      <c r="F47" s="17">
        <f t="shared" si="8"/>
        <v>7.6000910647740588E-2</v>
      </c>
      <c r="G47" s="17">
        <f t="shared" si="8"/>
        <v>7.6810395138225809E-2</v>
      </c>
      <c r="H47" s="17">
        <f t="shared" si="8"/>
        <v>7.760599722146895E-2</v>
      </c>
      <c r="J47" s="17">
        <f t="shared" ref="J47:O47" si="9">J12/J$7</f>
        <v>7.5923624049960808E-2</v>
      </c>
      <c r="K47" s="17">
        <f t="shared" si="9"/>
        <v>7.8180170850350769E-2</v>
      </c>
      <c r="L47" s="17">
        <f t="shared" si="9"/>
        <v>7.8870445715801124E-2</v>
      </c>
      <c r="M47" s="17">
        <f t="shared" si="9"/>
        <v>7.9407041715410673E-2</v>
      </c>
      <c r="N47" s="17">
        <f t="shared" si="9"/>
        <v>7.9933332741557714E-2</v>
      </c>
      <c r="O47" s="17">
        <f t="shared" si="9"/>
        <v>8.0449454144690513E-2</v>
      </c>
    </row>
    <row r="48" spans="1:15" x14ac:dyDescent="0.25">
      <c r="A48" s="18" t="s">
        <v>43</v>
      </c>
      <c r="C48" s="17">
        <f t="shared" ref="C48:H48" si="10">C13/C$7</f>
        <v>2.3062401142915457E-2</v>
      </c>
      <c r="D48" s="17">
        <f t="shared" si="10"/>
        <v>2.0462713148395963E-2</v>
      </c>
      <c r="E48" s="17">
        <f t="shared" si="10"/>
        <v>2.108897678679713E-2</v>
      </c>
      <c r="F48" s="17">
        <f t="shared" si="10"/>
        <v>2.1717033837671405E-2</v>
      </c>
      <c r="G48" s="17">
        <f t="shared" si="10"/>
        <v>2.2337441047657298E-2</v>
      </c>
      <c r="H48" s="17">
        <f t="shared" si="10"/>
        <v>2.2948977757858251E-2</v>
      </c>
      <c r="J48" s="17">
        <f t="shared" ref="J48:O48" si="11">J13/J$7</f>
        <v>2.5123086559468939E-2</v>
      </c>
      <c r="K48" s="17">
        <f t="shared" si="11"/>
        <v>2.6169011204810969E-2</v>
      </c>
      <c r="L48" s="17">
        <f t="shared" si="11"/>
        <v>2.6751594201364109E-2</v>
      </c>
      <c r="M48" s="17">
        <f t="shared" si="11"/>
        <v>2.7309637125952434E-2</v>
      </c>
      <c r="N48" s="17">
        <f t="shared" si="11"/>
        <v>2.7857272567219132E-2</v>
      </c>
      <c r="O48" s="17">
        <f t="shared" si="11"/>
        <v>2.8394726126223579E-2</v>
      </c>
    </row>
    <row r="49" spans="1:15" x14ac:dyDescent="0.25">
      <c r="A49" s="18" t="s">
        <v>42</v>
      </c>
      <c r="C49" s="17">
        <f t="shared" ref="C49:H49" si="12">C14/C$7</f>
        <v>9.5540588805551312E-3</v>
      </c>
      <c r="D49" s="17">
        <f t="shared" si="12"/>
        <v>8.194867396165614E-3</v>
      </c>
      <c r="E49" s="17">
        <f t="shared" si="12"/>
        <v>8.4851272257343621E-3</v>
      </c>
      <c r="F49" s="17">
        <f t="shared" si="12"/>
        <v>8.6960532985188074E-3</v>
      </c>
      <c r="G49" s="17">
        <f t="shared" si="12"/>
        <v>8.9044275361724115E-3</v>
      </c>
      <c r="H49" s="17">
        <f t="shared" si="12"/>
        <v>9.1097556746259547E-3</v>
      </c>
      <c r="J49" s="17">
        <f t="shared" ref="J49:O49" si="13">J14/J$7</f>
        <v>8.4095529128645242E-3</v>
      </c>
      <c r="K49" s="17">
        <f t="shared" si="13"/>
        <v>8.070403760011273E-3</v>
      </c>
      <c r="L49" s="17">
        <f t="shared" si="13"/>
        <v>8.1365526567143392E-3</v>
      </c>
      <c r="M49" s="17">
        <f t="shared" si="13"/>
        <v>8.1464374360697232E-3</v>
      </c>
      <c r="N49" s="17">
        <f t="shared" si="13"/>
        <v>8.1560941860432563E-3</v>
      </c>
      <c r="O49" s="17">
        <f t="shared" si="13"/>
        <v>8.1655164212641167E-3</v>
      </c>
    </row>
    <row r="50" spans="1:15" x14ac:dyDescent="0.25">
      <c r="A50" s="18" t="s">
        <v>41</v>
      </c>
      <c r="C50" s="17">
        <f t="shared" ref="C50:H50" si="14">C15/C$7</f>
        <v>4.2259809173937443E-2</v>
      </c>
      <c r="D50" s="17">
        <f t="shared" si="14"/>
        <v>4.5538809675528674E-2</v>
      </c>
      <c r="E50" s="17">
        <f t="shared" si="14"/>
        <v>4.5607916302600707E-2</v>
      </c>
      <c r="F50" s="17">
        <f t="shared" si="14"/>
        <v>4.5587823511550364E-2</v>
      </c>
      <c r="G50" s="17">
        <f t="shared" si="14"/>
        <v>4.5568526554396097E-2</v>
      </c>
      <c r="H50" s="17">
        <f t="shared" si="14"/>
        <v>4.554726378898475E-2</v>
      </c>
      <c r="J50" s="17">
        <f t="shared" ref="J50:O50" si="15">J15/J$7</f>
        <v>4.2390984577627362E-2</v>
      </c>
      <c r="K50" s="17">
        <f t="shared" si="15"/>
        <v>4.3940755885528524E-2</v>
      </c>
      <c r="L50" s="17">
        <f t="shared" si="15"/>
        <v>4.3982298857722674E-2</v>
      </c>
      <c r="M50" s="17">
        <f t="shared" si="15"/>
        <v>4.3950967153388518E-2</v>
      </c>
      <c r="N50" s="17">
        <f t="shared" si="15"/>
        <v>4.3919965988295326E-2</v>
      </c>
      <c r="O50" s="17">
        <f t="shared" si="15"/>
        <v>4.388921159720284E-2</v>
      </c>
    </row>
    <row r="51" spans="1:15" x14ac:dyDescent="0.25">
      <c r="A51" s="18" t="s">
        <v>40</v>
      </c>
      <c r="C51" s="17">
        <f t="shared" ref="C51:H51" si="16">C16/C$7</f>
        <v>9.9462557613483688E-2</v>
      </c>
      <c r="D51" s="17">
        <f t="shared" si="16"/>
        <v>9.3092441658004316E-2</v>
      </c>
      <c r="E51" s="17">
        <f t="shared" si="16"/>
        <v>9.3126241832198683E-2</v>
      </c>
      <c r="F51" s="17">
        <f t="shared" si="16"/>
        <v>9.3280101888132683E-2</v>
      </c>
      <c r="G51" s="17">
        <f t="shared" si="16"/>
        <v>9.3401732746356103E-2</v>
      </c>
      <c r="H51" s="17">
        <f t="shared" si="16"/>
        <v>9.3559988185503526E-2</v>
      </c>
      <c r="J51" s="17">
        <f t="shared" ref="J51:O51" si="17">J16/J$7</f>
        <v>9.2874147724416337E-2</v>
      </c>
      <c r="K51" s="17">
        <f t="shared" si="17"/>
        <v>9.117531686047449E-2</v>
      </c>
      <c r="L51" s="17">
        <f t="shared" si="17"/>
        <v>8.9983353165782681E-2</v>
      </c>
      <c r="M51" s="17">
        <f t="shared" si="17"/>
        <v>8.8890119018634237E-2</v>
      </c>
      <c r="N51" s="17">
        <f t="shared" si="17"/>
        <v>8.7820507349579593E-2</v>
      </c>
      <c r="O51" s="17">
        <f t="shared" si="17"/>
        <v>8.6768070615743917E-2</v>
      </c>
    </row>
    <row r="52" spans="1:15" x14ac:dyDescent="0.25">
      <c r="A52" s="18" t="s">
        <v>39</v>
      </c>
      <c r="C52" s="17">
        <f t="shared" ref="C52:H52" si="18">C17/C$7</f>
        <v>2.0651563855298739E-2</v>
      </c>
      <c r="D52" s="17">
        <f t="shared" si="18"/>
        <v>2.0285018479797266E-2</v>
      </c>
      <c r="E52" s="17">
        <f t="shared" si="18"/>
        <v>2.0349789692706264E-2</v>
      </c>
      <c r="F52" s="17">
        <f t="shared" si="18"/>
        <v>2.0445428372521092E-2</v>
      </c>
      <c r="G52" s="17">
        <f t="shared" si="18"/>
        <v>2.0540101883934944E-2</v>
      </c>
      <c r="H52" s="17">
        <f t="shared" si="18"/>
        <v>2.0632596067775736E-2</v>
      </c>
      <c r="J52" s="17">
        <f t="shared" ref="J52:O52" si="19">J17/J$7</f>
        <v>1.4033148780795935E-2</v>
      </c>
      <c r="K52" s="17">
        <f t="shared" si="19"/>
        <v>1.4351342127134507E-2</v>
      </c>
      <c r="L52" s="17">
        <f t="shared" si="19"/>
        <v>1.4294744246195999E-2</v>
      </c>
      <c r="M52" s="17">
        <f t="shared" si="19"/>
        <v>1.4239347432882257E-2</v>
      </c>
      <c r="N52" s="17">
        <f t="shared" si="19"/>
        <v>1.4184887149333721E-2</v>
      </c>
      <c r="O52" s="17">
        <f t="shared" si="19"/>
        <v>1.4131317954358813E-2</v>
      </c>
    </row>
    <row r="53" spans="1:15" s="19" customFormat="1" ht="15.75" x14ac:dyDescent="0.25">
      <c r="A53" s="22" t="s">
        <v>38</v>
      </c>
      <c r="B53" s="21"/>
      <c r="C53" s="20">
        <f t="shared" ref="C53:H53" si="20">C18/C$7</f>
        <v>0.77861246785936833</v>
      </c>
      <c r="D53" s="20">
        <f t="shared" si="20"/>
        <v>0.78887343429675882</v>
      </c>
      <c r="E53" s="20">
        <f t="shared" si="20"/>
        <v>0.78961288314078559</v>
      </c>
      <c r="F53" s="20">
        <f t="shared" si="20"/>
        <v>0.79047482502869204</v>
      </c>
      <c r="G53" s="20">
        <f t="shared" si="20"/>
        <v>0.79135482915760047</v>
      </c>
      <c r="H53" s="20">
        <f t="shared" si="20"/>
        <v>0.79219123595797469</v>
      </c>
      <c r="I53" s="21"/>
      <c r="J53" s="20">
        <f t="shared" ref="J53:O53" si="21">J18/J$7</f>
        <v>0.79619922275822363</v>
      </c>
      <c r="K53" s="20">
        <f t="shared" si="21"/>
        <v>0.79386659859237985</v>
      </c>
      <c r="L53" s="20">
        <f t="shared" si="21"/>
        <v>0.79480929652757604</v>
      </c>
      <c r="M53" s="20">
        <f t="shared" si="21"/>
        <v>0.79579892411142172</v>
      </c>
      <c r="N53" s="20">
        <f t="shared" si="21"/>
        <v>0.79676781597554924</v>
      </c>
      <c r="O53" s="20">
        <f t="shared" si="21"/>
        <v>0.79772089557347692</v>
      </c>
    </row>
    <row r="54" spans="1:15" x14ac:dyDescent="0.25">
      <c r="A54" s="18" t="s">
        <v>37</v>
      </c>
      <c r="C54" s="17">
        <f t="shared" ref="C54:H54" si="22">C19/C$7</f>
        <v>3.386629187945582E-2</v>
      </c>
      <c r="D54" s="17">
        <f t="shared" si="22"/>
        <v>3.072108341718606E-2</v>
      </c>
      <c r="E54" s="17">
        <f t="shared" si="22"/>
        <v>3.0457606454098309E-2</v>
      </c>
      <c r="F54" s="17">
        <f t="shared" si="22"/>
        <v>3.0313054723943807E-2</v>
      </c>
      <c r="G54" s="17">
        <f t="shared" si="22"/>
        <v>3.0170680510683081E-2</v>
      </c>
      <c r="H54" s="17">
        <f t="shared" si="22"/>
        <v>3.0028631205638767E-2</v>
      </c>
      <c r="J54" s="17">
        <f t="shared" ref="J54:O54" si="23">J19/J$7</f>
        <v>3.4029846019355943E-2</v>
      </c>
      <c r="K54" s="17">
        <f t="shared" si="23"/>
        <v>3.5070731398333367E-2</v>
      </c>
      <c r="L54" s="17">
        <f t="shared" si="23"/>
        <v>3.5027104166021665E-2</v>
      </c>
      <c r="M54" s="17">
        <f t="shared" si="23"/>
        <v>3.4945617268047888E-2</v>
      </c>
      <c r="N54" s="17">
        <f t="shared" si="23"/>
        <v>3.4865871785198656E-2</v>
      </c>
      <c r="O54" s="17">
        <f t="shared" si="23"/>
        <v>3.4787329667737621E-2</v>
      </c>
    </row>
    <row r="55" spans="1:15" x14ac:dyDescent="0.25">
      <c r="A55" s="18" t="s">
        <v>36</v>
      </c>
      <c r="C55" s="17">
        <f t="shared" ref="C55:H55" si="24">C20/C$7</f>
        <v>0.11196536001372981</v>
      </c>
      <c r="D55" s="17">
        <f t="shared" si="24"/>
        <v>0.11578375354303691</v>
      </c>
      <c r="E55" s="17">
        <f t="shared" si="24"/>
        <v>0.11492672720327593</v>
      </c>
      <c r="F55" s="17">
        <f t="shared" si="24"/>
        <v>0.11436161170745487</v>
      </c>
      <c r="G55" s="17">
        <f t="shared" si="24"/>
        <v>0.11380496842797272</v>
      </c>
      <c r="H55" s="17">
        <f t="shared" si="24"/>
        <v>0.11324978662725477</v>
      </c>
      <c r="J55" s="17">
        <f t="shared" ref="J55:O55" si="25">J20/J$7</f>
        <v>0.11596123573309382</v>
      </c>
      <c r="K55" s="17">
        <f t="shared" si="25"/>
        <v>0.11623460573643182</v>
      </c>
      <c r="L55" s="17">
        <f t="shared" si="25"/>
        <v>0.11531618405586871</v>
      </c>
      <c r="M55" s="17">
        <f t="shared" si="25"/>
        <v>0.11451016148738502</v>
      </c>
      <c r="N55" s="17">
        <f t="shared" si="25"/>
        <v>0.11371830256571239</v>
      </c>
      <c r="O55" s="17">
        <f t="shared" si="25"/>
        <v>0.1129400496724156</v>
      </c>
    </row>
    <row r="56" spans="1:15" x14ac:dyDescent="0.25">
      <c r="A56" s="18" t="s">
        <v>35</v>
      </c>
      <c r="C56" s="17">
        <f t="shared" ref="C56:H56" si="26">C21/C$7</f>
        <v>6.2834838512168992E-2</v>
      </c>
      <c r="D56" s="17">
        <f t="shared" si="26"/>
        <v>6.1023346712913394E-2</v>
      </c>
      <c r="E56" s="17">
        <f t="shared" si="26"/>
        <v>6.1303679888702486E-2</v>
      </c>
      <c r="F56" s="17">
        <f t="shared" si="26"/>
        <v>6.171575372331823E-2</v>
      </c>
      <c r="G56" s="17">
        <f t="shared" si="26"/>
        <v>6.212336844922476E-2</v>
      </c>
      <c r="H56" s="17">
        <f t="shared" si="26"/>
        <v>6.2522862435648266E-2</v>
      </c>
      <c r="J56" s="17">
        <f t="shared" ref="J56:O56" si="27">J21/J$7</f>
        <v>5.2837556214761626E-2</v>
      </c>
      <c r="K56" s="17">
        <f t="shared" si="27"/>
        <v>5.2677956083631503E-2</v>
      </c>
      <c r="L56" s="17">
        <f t="shared" si="27"/>
        <v>5.3061171441356497E-2</v>
      </c>
      <c r="M56" s="17">
        <f t="shared" si="27"/>
        <v>5.355676568700582E-2</v>
      </c>
      <c r="N56" s="17">
        <f t="shared" si="27"/>
        <v>5.404316554449707E-2</v>
      </c>
      <c r="O56" s="17">
        <f t="shared" si="27"/>
        <v>5.4520470507053033E-2</v>
      </c>
    </row>
    <row r="57" spans="1:15" x14ac:dyDescent="0.25">
      <c r="A57" s="18" t="s">
        <v>34</v>
      </c>
      <c r="C57" s="17">
        <f t="shared" ref="C57:H57" si="28">C22/C$7</f>
        <v>3.6353895606918724E-3</v>
      </c>
      <c r="D57" s="17">
        <f t="shared" si="28"/>
        <v>4.2463222822073906E-3</v>
      </c>
      <c r="E57" s="17">
        <f t="shared" si="28"/>
        <v>3.9280609389607734E-3</v>
      </c>
      <c r="F57" s="17">
        <f t="shared" si="28"/>
        <v>3.5976153805362585E-3</v>
      </c>
      <c r="G57" s="17">
        <f t="shared" si="28"/>
        <v>3.2713725466531405E-3</v>
      </c>
      <c r="H57" s="17">
        <f t="shared" si="28"/>
        <v>2.9490639930710759E-3</v>
      </c>
      <c r="J57" s="17">
        <f t="shared" ref="J57:O57" si="29">J22/J$7</f>
        <v>2.8586006630527167E-3</v>
      </c>
      <c r="K57" s="17">
        <f t="shared" si="29"/>
        <v>3.5903842091565144E-3</v>
      </c>
      <c r="L57" s="17">
        <f t="shared" si="29"/>
        <v>3.5616626583801145E-3</v>
      </c>
      <c r="M57" s="17">
        <f t="shared" si="29"/>
        <v>3.5664792234043874E-3</v>
      </c>
      <c r="N57" s="17">
        <f t="shared" si="29"/>
        <v>3.5711872336869396E-3</v>
      </c>
      <c r="O57" s="17">
        <f t="shared" si="29"/>
        <v>3.5757837275257817E-3</v>
      </c>
    </row>
    <row r="58" spans="1:15" x14ac:dyDescent="0.25">
      <c r="A58" s="18" t="s">
        <v>33</v>
      </c>
      <c r="C58" s="17">
        <f t="shared" ref="C58:H58" si="30">C23/C$7</f>
        <v>2.8164702280728607E-2</v>
      </c>
      <c r="D58" s="17">
        <f t="shared" si="30"/>
        <v>2.784313799152173E-2</v>
      </c>
      <c r="E58" s="17">
        <f t="shared" si="30"/>
        <v>2.8872274573345524E-2</v>
      </c>
      <c r="F58" s="17">
        <f t="shared" si="30"/>
        <v>2.9983349676306892E-2</v>
      </c>
      <c r="G58" s="17">
        <f t="shared" si="30"/>
        <v>3.1080790192782651E-2</v>
      </c>
      <c r="H58" s="17">
        <f t="shared" si="30"/>
        <v>3.2162960364419554E-2</v>
      </c>
      <c r="J58" s="17">
        <f t="shared" ref="J58:O58" si="31">J23/J$7</f>
        <v>1.726215559837339E-2</v>
      </c>
      <c r="K58" s="17">
        <f t="shared" si="31"/>
        <v>1.5911343286209041E-2</v>
      </c>
      <c r="L58" s="17">
        <f t="shared" si="31"/>
        <v>1.6210839052254331E-2</v>
      </c>
      <c r="M58" s="17">
        <f t="shared" si="31"/>
        <v>1.655870182061479E-2</v>
      </c>
      <c r="N58" s="17">
        <f t="shared" si="31"/>
        <v>1.6900078733221673E-2</v>
      </c>
      <c r="O58" s="17">
        <f t="shared" si="31"/>
        <v>1.7235114528662422E-2</v>
      </c>
    </row>
    <row r="59" spans="1:15" x14ac:dyDescent="0.25">
      <c r="A59" s="18" t="s">
        <v>32</v>
      </c>
      <c r="C59" s="17">
        <f t="shared" ref="C59:H59" si="32">C24/C$7</f>
        <v>2.1429664778815248E-3</v>
      </c>
      <c r="D59" s="17">
        <f t="shared" si="32"/>
        <v>2.0658484784411004E-3</v>
      </c>
      <c r="E59" s="17">
        <f t="shared" si="32"/>
        <v>2.1184304285782551E-3</v>
      </c>
      <c r="F59" s="17">
        <f t="shared" si="32"/>
        <v>2.171662302393078E-3</v>
      </c>
      <c r="G59" s="17">
        <f t="shared" si="32"/>
        <v>2.2242500732316665E-3</v>
      </c>
      <c r="H59" s="17">
        <f t="shared" si="32"/>
        <v>2.2760699676023454E-3</v>
      </c>
      <c r="J59" s="17">
        <f t="shared" ref="J59:O59" si="33">J24/J$7</f>
        <v>3.0415044777278386E-3</v>
      </c>
      <c r="K59" s="17">
        <f t="shared" si="33"/>
        <v>3.0471232805534738E-3</v>
      </c>
      <c r="L59" s="17">
        <f t="shared" si="33"/>
        <v>3.1836813022182997E-3</v>
      </c>
      <c r="M59" s="17">
        <f t="shared" si="33"/>
        <v>3.295773625590883E-3</v>
      </c>
      <c r="N59" s="17">
        <f t="shared" si="33"/>
        <v>3.4057875111207876E-3</v>
      </c>
      <c r="O59" s="17">
        <f t="shared" si="33"/>
        <v>3.5137723456429683E-3</v>
      </c>
    </row>
    <row r="60" spans="1:15" x14ac:dyDescent="0.25">
      <c r="A60" s="18" t="s">
        <v>31</v>
      </c>
      <c r="C60" s="17">
        <f t="shared" ref="C60:H60" si="34">C25/C$7</f>
        <v>1.5357926424817593E-2</v>
      </c>
      <c r="D60" s="17">
        <f t="shared" si="34"/>
        <v>1.6434459329130565E-2</v>
      </c>
      <c r="E60" s="17">
        <f t="shared" si="34"/>
        <v>1.6018467704099291E-2</v>
      </c>
      <c r="F60" s="17">
        <f t="shared" si="34"/>
        <v>1.5640933187926025E-2</v>
      </c>
      <c r="G60" s="17">
        <f t="shared" si="34"/>
        <v>1.5268335726681948E-2</v>
      </c>
      <c r="H60" s="17">
        <f t="shared" si="34"/>
        <v>1.4899674030521294E-2</v>
      </c>
      <c r="J60" s="17">
        <f t="shared" ref="J60:O60" si="35">J25/J$7</f>
        <v>2.1341377478654881E-2</v>
      </c>
      <c r="K60" s="17">
        <f t="shared" si="35"/>
        <v>2.1025218296713794E-2</v>
      </c>
      <c r="L60" s="17">
        <f t="shared" si="35"/>
        <v>2.0565102655380953E-2</v>
      </c>
      <c r="M60" s="17">
        <f t="shared" si="35"/>
        <v>2.0132702554962138E-2</v>
      </c>
      <c r="N60" s="17">
        <f t="shared" si="35"/>
        <v>1.971504661781491E-2</v>
      </c>
      <c r="O60" s="17">
        <f t="shared" si="35"/>
        <v>1.9303006399635409E-2</v>
      </c>
    </row>
    <row r="61" spans="1:15" x14ac:dyDescent="0.25">
      <c r="A61" s="18" t="s">
        <v>30</v>
      </c>
      <c r="C61" s="17">
        <f t="shared" ref="C61:H61" si="36">C26/C$7</f>
        <v>4.247665697229451E-2</v>
      </c>
      <c r="D61" s="17">
        <f t="shared" si="36"/>
        <v>4.6489758349052085E-2</v>
      </c>
      <c r="E61" s="17">
        <f t="shared" si="36"/>
        <v>4.5349784510955407E-2</v>
      </c>
      <c r="F61" s="17">
        <f t="shared" si="36"/>
        <v>4.4184637093173246E-2</v>
      </c>
      <c r="G61" s="17">
        <f t="shared" si="36"/>
        <v>4.3054220951248945E-2</v>
      </c>
      <c r="H61" s="17">
        <f t="shared" si="36"/>
        <v>4.1941692100357544E-2</v>
      </c>
      <c r="J61" s="17">
        <f t="shared" ref="J61:O61" si="37">J26/J$7</f>
        <v>5.0236755015066692E-2</v>
      </c>
      <c r="K61" s="17">
        <f t="shared" si="37"/>
        <v>4.8755156865484268E-2</v>
      </c>
      <c r="L61" s="17">
        <f t="shared" si="37"/>
        <v>4.8507074099554452E-2</v>
      </c>
      <c r="M61" s="17">
        <f t="shared" si="37"/>
        <v>4.8283978519572744E-2</v>
      </c>
      <c r="N61" s="17">
        <f t="shared" si="37"/>
        <v>4.8056784633277609E-2</v>
      </c>
      <c r="O61" s="17">
        <f t="shared" si="37"/>
        <v>4.7836978993264404E-2</v>
      </c>
    </row>
    <row r="62" spans="1:15" x14ac:dyDescent="0.25">
      <c r="A62" s="18" t="s">
        <v>29</v>
      </c>
      <c r="C62" s="17">
        <f t="shared" ref="C62:H62" si="38">C27/C$7</f>
        <v>1.2258278483596102E-2</v>
      </c>
      <c r="D62" s="17">
        <f t="shared" si="38"/>
        <v>1.2829612581999418E-2</v>
      </c>
      <c r="E62" s="17">
        <f t="shared" si="38"/>
        <v>1.2717909351027682E-2</v>
      </c>
      <c r="F62" s="17">
        <f t="shared" si="38"/>
        <v>1.2559068293822662E-2</v>
      </c>
      <c r="G62" s="17">
        <f t="shared" si="38"/>
        <v>1.2402377231492302E-2</v>
      </c>
      <c r="H62" s="17">
        <f t="shared" si="38"/>
        <v>1.2247049818889693E-2</v>
      </c>
      <c r="J62" s="17">
        <f t="shared" ref="J62:O62" si="39">J27/J$7</f>
        <v>1.8770645103438652E-2</v>
      </c>
      <c r="K62" s="17">
        <f t="shared" si="39"/>
        <v>1.9575180757766569E-2</v>
      </c>
      <c r="L62" s="17">
        <f t="shared" si="39"/>
        <v>1.9213668275729616E-2</v>
      </c>
      <c r="M62" s="17">
        <f t="shared" si="39"/>
        <v>1.890417232884015E-2</v>
      </c>
      <c r="N62" s="17">
        <f t="shared" si="39"/>
        <v>1.8600257137200302E-2</v>
      </c>
      <c r="O62" s="17">
        <f t="shared" si="39"/>
        <v>1.8304208543432555E-2</v>
      </c>
    </row>
    <row r="63" spans="1:15" x14ac:dyDescent="0.25">
      <c r="A63" s="18" t="s">
        <v>28</v>
      </c>
      <c r="C63" s="17">
        <f t="shared" ref="C63:H63" si="40">C28/C$7</f>
        <v>4.9349688527707811E-2</v>
      </c>
      <c r="D63" s="17">
        <f t="shared" si="40"/>
        <v>4.8604971667913444E-2</v>
      </c>
      <c r="E63" s="17">
        <f t="shared" si="40"/>
        <v>4.8556653098684663E-2</v>
      </c>
      <c r="F63" s="17">
        <f t="shared" si="40"/>
        <v>4.8560111946577229E-2</v>
      </c>
      <c r="G63" s="17">
        <f t="shared" si="40"/>
        <v>4.8564103450495548E-2</v>
      </c>
      <c r="H63" s="17">
        <f t="shared" si="40"/>
        <v>4.8565692717594852E-2</v>
      </c>
      <c r="J63" s="17">
        <f t="shared" ref="J63:O63" si="41">J28/J$7</f>
        <v>8.8906647173876432E-2</v>
      </c>
      <c r="K63" s="17">
        <f t="shared" si="41"/>
        <v>8.9930295605555183E-2</v>
      </c>
      <c r="L63" s="17">
        <f t="shared" si="41"/>
        <v>9.0560590278111169E-2</v>
      </c>
      <c r="M63" s="17">
        <f t="shared" si="41"/>
        <v>9.119070152525019E-2</v>
      </c>
      <c r="N63" s="17">
        <f t="shared" si="41"/>
        <v>9.1808717203065035E-2</v>
      </c>
      <c r="O63" s="17">
        <f t="shared" si="41"/>
        <v>9.2414812404810337E-2</v>
      </c>
    </row>
    <row r="64" spans="1:15" x14ac:dyDescent="0.25">
      <c r="A64" s="18" t="s">
        <v>27</v>
      </c>
      <c r="C64" s="17">
        <f t="shared" ref="C64:H64" si="42">C29/C$7</f>
        <v>1.0804122659319352E-2</v>
      </c>
      <c r="D64" s="17">
        <f t="shared" si="42"/>
        <v>1.0219057791361352E-2</v>
      </c>
      <c r="E64" s="17">
        <f t="shared" si="42"/>
        <v>1.0416600806641889E-2</v>
      </c>
      <c r="F64" s="17">
        <f t="shared" si="42"/>
        <v>1.0537179633578166E-2</v>
      </c>
      <c r="G64" s="17">
        <f t="shared" si="42"/>
        <v>1.065636563895892E-2</v>
      </c>
      <c r="H64" s="17">
        <f t="shared" si="42"/>
        <v>1.0773540181743542E-2</v>
      </c>
      <c r="J64" s="17">
        <f t="shared" ref="J64:O64" si="43">J29/J$7</f>
        <v>2.8143599366390236E-2</v>
      </c>
      <c r="K64" s="17">
        <f t="shared" si="43"/>
        <v>2.8650527785610145E-2</v>
      </c>
      <c r="L64" s="17">
        <f t="shared" si="43"/>
        <v>2.9139641851572088E-2</v>
      </c>
      <c r="M64" s="17">
        <f t="shared" si="43"/>
        <v>2.9622016725957555E-2</v>
      </c>
      <c r="N64" s="17">
        <f t="shared" si="43"/>
        <v>3.0095361900661269E-2</v>
      </c>
      <c r="O64" s="17">
        <f t="shared" si="43"/>
        <v>3.0559865134513736E-2</v>
      </c>
    </row>
    <row r="65" spans="1:15" x14ac:dyDescent="0.25">
      <c r="A65" s="18" t="s">
        <v>26</v>
      </c>
      <c r="C65" s="17">
        <f t="shared" ref="C65:H65" si="44">C30/C$7</f>
        <v>0</v>
      </c>
      <c r="D65" s="17">
        <f t="shared" si="44"/>
        <v>0</v>
      </c>
      <c r="E65" s="17">
        <f t="shared" si="44"/>
        <v>0</v>
      </c>
      <c r="F65" s="17">
        <f t="shared" si="44"/>
        <v>0</v>
      </c>
      <c r="G65" s="17">
        <f t="shared" si="44"/>
        <v>0</v>
      </c>
      <c r="H65" s="17">
        <f t="shared" si="44"/>
        <v>0</v>
      </c>
      <c r="J65" s="17">
        <f t="shared" ref="J65:O65" si="45">J30/J$7</f>
        <v>0</v>
      </c>
      <c r="K65" s="17">
        <f t="shared" si="45"/>
        <v>2.2041953891560983E-5</v>
      </c>
      <c r="L65" s="17">
        <f t="shared" si="45"/>
        <v>2.0612194318411373E-5</v>
      </c>
      <c r="M65" s="17">
        <f t="shared" si="45"/>
        <v>1.8049331229226436E-5</v>
      </c>
      <c r="N65" s="17">
        <f t="shared" si="45"/>
        <v>1.6136149645346E-5</v>
      </c>
      <c r="O65" s="17">
        <f t="shared" si="45"/>
        <v>1.548401515872237E-5</v>
      </c>
    </row>
    <row r="66" spans="1:15" x14ac:dyDescent="0.25">
      <c r="A66" s="18" t="s">
        <v>25</v>
      </c>
      <c r="C66" s="17">
        <f t="shared" ref="C66:H66" si="46">C31/C$7</f>
        <v>3.2348589213735394E-2</v>
      </c>
      <c r="D66" s="17">
        <f t="shared" si="46"/>
        <v>3.2609955100153423E-2</v>
      </c>
      <c r="E66" s="17">
        <f t="shared" si="46"/>
        <v>3.2227675184926932E-2</v>
      </c>
      <c r="F66" s="17">
        <f t="shared" si="46"/>
        <v>3.1854461379654121E-2</v>
      </c>
      <c r="G66" s="17">
        <f t="shared" si="46"/>
        <v>3.1486324805883828E-2</v>
      </c>
      <c r="H66" s="17">
        <f t="shared" si="46"/>
        <v>3.1121281231844287E-2</v>
      </c>
      <c r="J66" s="17">
        <f t="shared" ref="J66:O66" si="47">J31/J$7</f>
        <v>3.7556750567836972E-2</v>
      </c>
      <c r="K66" s="17">
        <f t="shared" si="47"/>
        <v>3.6402901868505332E-2</v>
      </c>
      <c r="L66" s="17">
        <f t="shared" si="47"/>
        <v>3.6841366247435885E-2</v>
      </c>
      <c r="M66" s="17">
        <f t="shared" si="47"/>
        <v>3.7231530835765053E-2</v>
      </c>
      <c r="N66" s="17">
        <f t="shared" si="47"/>
        <v>3.7614314706630105E-2</v>
      </c>
      <c r="O66" s="17">
        <f t="shared" si="47"/>
        <v>3.7989853456165179E-2</v>
      </c>
    </row>
    <row r="67" spans="1:15" x14ac:dyDescent="0.25">
      <c r="A67" s="18" t="s">
        <v>24</v>
      </c>
      <c r="C67" s="17">
        <f t="shared" ref="C67:H67" si="48">C32/C$7</f>
        <v>2.232256747793255E-3</v>
      </c>
      <c r="D67" s="17">
        <f t="shared" si="48"/>
        <v>1.7876448794701255E-3</v>
      </c>
      <c r="E67" s="17">
        <f t="shared" si="48"/>
        <v>1.7750359785233551E-3</v>
      </c>
      <c r="F67" s="17">
        <f t="shared" si="48"/>
        <v>1.7554150609835524E-3</v>
      </c>
      <c r="G67" s="17">
        <f t="shared" si="48"/>
        <v>1.7360622260708513E-3</v>
      </c>
      <c r="H67" s="17">
        <f t="shared" si="48"/>
        <v>1.7168681641359601E-3</v>
      </c>
      <c r="J67" s="17">
        <f t="shared" ref="J67:O67" si="49">J32/J$7</f>
        <v>2.688777633186592E-3</v>
      </c>
      <c r="K67" s="17">
        <f t="shared" si="49"/>
        <v>2.3195873309551662E-3</v>
      </c>
      <c r="L67" s="17">
        <f t="shared" si="49"/>
        <v>2.4249277291130598E-3</v>
      </c>
      <c r="M67" s="17">
        <f t="shared" si="49"/>
        <v>2.5435323310929814E-3</v>
      </c>
      <c r="N67" s="17">
        <f t="shared" si="49"/>
        <v>2.6599432830423171E-3</v>
      </c>
      <c r="O67" s="17">
        <f t="shared" si="49"/>
        <v>2.7742138975434842E-3</v>
      </c>
    </row>
    <row r="68" spans="1:15" x14ac:dyDescent="0.25">
      <c r="A68" s="18" t="s">
        <v>23</v>
      </c>
      <c r="C68" s="17">
        <f t="shared" ref="C68:H68" si="50">C33/C$7</f>
        <v>8.8384611459768364E-2</v>
      </c>
      <c r="D68" s="17">
        <f t="shared" si="50"/>
        <v>8.8771042927919333E-2</v>
      </c>
      <c r="E68" s="17">
        <f t="shared" si="50"/>
        <v>8.9803888541259411E-2</v>
      </c>
      <c r="F68" s="17">
        <f t="shared" si="50"/>
        <v>9.0680491754332543E-2</v>
      </c>
      <c r="G68" s="17">
        <f t="shared" si="50"/>
        <v>9.1547136417836586E-2</v>
      </c>
      <c r="H68" s="17">
        <f t="shared" si="50"/>
        <v>9.2398471642312602E-2</v>
      </c>
      <c r="J68" s="17">
        <f t="shared" ref="J68:O68" si="51">J33/J$7</f>
        <v>7.6973603421422052E-2</v>
      </c>
      <c r="K68" s="17">
        <f t="shared" si="51"/>
        <v>7.6293080711634501E-2</v>
      </c>
      <c r="L68" s="17">
        <f t="shared" si="51"/>
        <v>7.6493693906728361E-2</v>
      </c>
      <c r="M68" s="17">
        <f t="shared" si="51"/>
        <v>7.6795919553544423E-2</v>
      </c>
      <c r="N68" s="17">
        <f t="shared" si="51"/>
        <v>7.7092155398922141E-2</v>
      </c>
      <c r="O68" s="17">
        <f t="shared" si="51"/>
        <v>7.7382438898829412E-2</v>
      </c>
    </row>
    <row r="69" spans="1:15" x14ac:dyDescent="0.25">
      <c r="A69" s="18" t="s">
        <v>22</v>
      </c>
      <c r="C69" s="17">
        <f t="shared" ref="C69:H69" si="52">C34/C$7</f>
        <v>0.15931935302821573</v>
      </c>
      <c r="D69" s="17">
        <f t="shared" si="52"/>
        <v>0.15679112285087213</v>
      </c>
      <c r="E69" s="17">
        <f t="shared" si="52"/>
        <v>0.15883053387884694</v>
      </c>
      <c r="F69" s="17">
        <f t="shared" si="52"/>
        <v>0.16076268963153328</v>
      </c>
      <c r="G69" s="17">
        <f t="shared" si="52"/>
        <v>0.16267242049834771</v>
      </c>
      <c r="H69" s="17">
        <f t="shared" si="52"/>
        <v>0.16455031444740656</v>
      </c>
      <c r="J69" s="17">
        <f t="shared" ref="J69:O69" si="53">J34/J$7</f>
        <v>0.13562049496124751</v>
      </c>
      <c r="K69" s="17">
        <f t="shared" si="53"/>
        <v>0.13512458588174747</v>
      </c>
      <c r="L69" s="17">
        <f t="shared" si="53"/>
        <v>0.1360745704480448</v>
      </c>
      <c r="M69" s="17">
        <f t="shared" si="53"/>
        <v>0.13712363913603592</v>
      </c>
      <c r="N69" s="17">
        <f t="shared" si="53"/>
        <v>0.13815264608088304</v>
      </c>
      <c r="O69" s="17">
        <f t="shared" si="53"/>
        <v>0.13916191232267366</v>
      </c>
    </row>
    <row r="70" spans="1:15" x14ac:dyDescent="0.25">
      <c r="A70" s="18" t="s">
        <v>21</v>
      </c>
      <c r="C70" s="17">
        <f t="shared" ref="C70:H70" si="54">C35/C$7</f>
        <v>1.8253482320526558E-2</v>
      </c>
      <c r="D70" s="17">
        <f t="shared" si="54"/>
        <v>2.3006765149402156E-2</v>
      </c>
      <c r="E70" s="17">
        <f t="shared" si="54"/>
        <v>2.3566314947592568E-2</v>
      </c>
      <c r="F70" s="17">
        <f t="shared" si="54"/>
        <v>2.3970231052309238E-2</v>
      </c>
      <c r="G70" s="17">
        <f t="shared" si="54"/>
        <v>2.4369347499661537E-2</v>
      </c>
      <c r="H70" s="17">
        <f t="shared" si="54"/>
        <v>2.4762275443945117E-2</v>
      </c>
      <c r="J70" s="17">
        <f t="shared" ref="J70:O70" si="55">J35/J$7</f>
        <v>1.7502682673802367E-2</v>
      </c>
      <c r="K70" s="17">
        <f t="shared" si="55"/>
        <v>1.9122948828929884E-2</v>
      </c>
      <c r="L70" s="17">
        <f t="shared" si="55"/>
        <v>1.9206215744846319E-2</v>
      </c>
      <c r="M70" s="17">
        <f t="shared" si="55"/>
        <v>1.9151520537832329E-2</v>
      </c>
      <c r="N70" s="17">
        <f t="shared" si="55"/>
        <v>1.9097721813646901E-2</v>
      </c>
      <c r="O70" s="17">
        <f t="shared" si="55"/>
        <v>1.904476570218357E-2</v>
      </c>
    </row>
    <row r="71" spans="1:15" x14ac:dyDescent="0.25">
      <c r="A71" s="18" t="s">
        <v>20</v>
      </c>
      <c r="C71" s="17">
        <f t="shared" ref="C71:H71" si="56">C36/C$7</f>
        <v>5.1290882187866732E-2</v>
      </c>
      <c r="D71" s="17">
        <f t="shared" si="56"/>
        <v>5.703818005584705E-2</v>
      </c>
      <c r="E71" s="17">
        <f t="shared" si="56"/>
        <v>5.6401021786146831E-2</v>
      </c>
      <c r="F71" s="17">
        <f t="shared" si="56"/>
        <v>5.5483434715063291E-2</v>
      </c>
      <c r="G71" s="17">
        <f t="shared" si="56"/>
        <v>5.4578058494312881E-2</v>
      </c>
      <c r="H71" s="17">
        <f t="shared" si="56"/>
        <v>5.3681393899083107E-2</v>
      </c>
      <c r="J71" s="17">
        <f t="shared" ref="J71:O71" si="57">J36/J$7</f>
        <v>5.0764316073386349E-2</v>
      </c>
      <c r="K71" s="17">
        <f t="shared" si="57"/>
        <v>5.1345291340336406E-2</v>
      </c>
      <c r="L71" s="17">
        <f t="shared" si="57"/>
        <v>5.2321101577989505E-2</v>
      </c>
      <c r="M71" s="17">
        <f t="shared" si="57"/>
        <v>5.2921319938755783E-2</v>
      </c>
      <c r="N71" s="17">
        <f t="shared" si="57"/>
        <v>5.3510211085188233E-2</v>
      </c>
      <c r="O71" s="17">
        <f t="shared" si="57"/>
        <v>5.4087985553175476E-2</v>
      </c>
    </row>
    <row r="72" spans="1:15" x14ac:dyDescent="0.25">
      <c r="A72" s="18" t="s">
        <v>19</v>
      </c>
      <c r="C72" s="17">
        <f t="shared" ref="C72:H72" si="58">C37/C$7</f>
        <v>7.8702995050767902E-3</v>
      </c>
      <c r="D72" s="17">
        <f t="shared" si="58"/>
        <v>9.7397433750084535E-3</v>
      </c>
      <c r="E72" s="17">
        <f t="shared" si="58"/>
        <v>9.7526720247655459E-3</v>
      </c>
      <c r="F72" s="17">
        <f t="shared" si="58"/>
        <v>9.7647792537230386E-3</v>
      </c>
      <c r="G72" s="17">
        <f t="shared" si="58"/>
        <v>9.7768497208029267E-3</v>
      </c>
      <c r="H72" s="17">
        <f t="shared" si="58"/>
        <v>9.7882950459985841E-3</v>
      </c>
      <c r="J72" s="17">
        <f t="shared" ref="J72:O72" si="59">J37/J$7</f>
        <v>6.9191741163520263E-3</v>
      </c>
      <c r="K72" s="17">
        <f t="shared" si="59"/>
        <v>7.2789119885184397E-3</v>
      </c>
      <c r="L72" s="17">
        <f t="shared" si="59"/>
        <v>7.1843804866280996E-3</v>
      </c>
      <c r="M72" s="17">
        <f t="shared" si="59"/>
        <v>7.0648952157795061E-3</v>
      </c>
      <c r="N72" s="17">
        <f t="shared" si="59"/>
        <v>6.947565430448983E-3</v>
      </c>
      <c r="O72" s="17">
        <f t="shared" si="59"/>
        <v>6.832323587818807E-3</v>
      </c>
    </row>
    <row r="73" spans="1:15" x14ac:dyDescent="0.25">
      <c r="A73" s="18" t="s">
        <v>18</v>
      </c>
      <c r="C73" s="17">
        <f t="shared" ref="C73:H73" si="60">C38/C$7</f>
        <v>4.3420582682789942E-2</v>
      </c>
      <c r="D73" s="17">
        <f t="shared" si="60"/>
        <v>4.7298436680838593E-2</v>
      </c>
      <c r="E73" s="17">
        <f t="shared" si="60"/>
        <v>4.6648349761381283E-2</v>
      </c>
      <c r="F73" s="17">
        <f t="shared" si="60"/>
        <v>4.5718655461340248E-2</v>
      </c>
      <c r="G73" s="17">
        <f t="shared" si="60"/>
        <v>4.4801208773509953E-2</v>
      </c>
      <c r="H73" s="17">
        <f t="shared" si="60"/>
        <v>4.3893098853084525E-2</v>
      </c>
      <c r="J73" s="17">
        <f t="shared" ref="J73:O73" si="61">J38/J$7</f>
        <v>4.3845141957034338E-2</v>
      </c>
      <c r="K73" s="17">
        <f t="shared" si="61"/>
        <v>4.4066379351817966E-2</v>
      </c>
      <c r="L73" s="17">
        <f t="shared" si="61"/>
        <v>4.5136721091361402E-2</v>
      </c>
      <c r="M73" s="17">
        <f t="shared" si="61"/>
        <v>4.5856424722976269E-2</v>
      </c>
      <c r="N73" s="17">
        <f t="shared" si="61"/>
        <v>4.6562645654739256E-2</v>
      </c>
      <c r="O73" s="17">
        <f t="shared" si="61"/>
        <v>4.7255661965356667E-2</v>
      </c>
    </row>
    <row r="74" spans="1:15" x14ac:dyDescent="0.25">
      <c r="A74" s="18" t="s">
        <v>17</v>
      </c>
      <c r="C74" s="17">
        <f t="shared" ref="C74:H74" si="62">C39/C$7</f>
        <v>4.2578702995050774E-2</v>
      </c>
      <c r="D74" s="17">
        <f t="shared" si="62"/>
        <v>3.9310776495795695E-2</v>
      </c>
      <c r="E74" s="17">
        <f t="shared" si="62"/>
        <v>3.9724571810190443E-2</v>
      </c>
      <c r="F74" s="17">
        <f t="shared" si="62"/>
        <v>4.0374998847933365E-2</v>
      </c>
      <c r="G74" s="17">
        <f t="shared" si="62"/>
        <v>4.1017716645548194E-2</v>
      </c>
      <c r="H74" s="17">
        <f t="shared" si="62"/>
        <v>4.1650381947995613E-2</v>
      </c>
      <c r="J74" s="17">
        <f t="shared" ref="J74:O74" si="63">J39/J$7</f>
        <v>3.8976228550556227E-2</v>
      </c>
      <c r="K74" s="17">
        <f t="shared" si="63"/>
        <v>3.6207684211923191E-2</v>
      </c>
      <c r="L74" s="17">
        <f t="shared" si="63"/>
        <v>3.589863517720198E-2</v>
      </c>
      <c r="M74" s="17">
        <f t="shared" si="63"/>
        <v>3.5614313056021848E-2</v>
      </c>
      <c r="N74" s="17">
        <f t="shared" si="63"/>
        <v>3.5335014596869503E-2</v>
      </c>
      <c r="O74" s="17">
        <f t="shared" si="63"/>
        <v>3.5060549633437167E-2</v>
      </c>
    </row>
    <row r="75" spans="1:15" x14ac:dyDescent="0.25">
      <c r="A75" s="18" t="s">
        <v>16</v>
      </c>
      <c r="C75" s="17">
        <f t="shared" ref="C75:H75" si="64">C40/C$7</f>
        <v>1.5153834379305068E-2</v>
      </c>
      <c r="D75" s="17">
        <f t="shared" si="64"/>
        <v>1.2439637054644346E-2</v>
      </c>
      <c r="E75" s="17">
        <f t="shared" si="64"/>
        <v>1.2402945069706506E-2</v>
      </c>
      <c r="F75" s="17">
        <f t="shared" si="64"/>
        <v>1.2578905951387102E-2</v>
      </c>
      <c r="G75" s="17">
        <f t="shared" si="64"/>
        <v>1.2752800450719198E-2</v>
      </c>
      <c r="H75" s="17">
        <f t="shared" si="64"/>
        <v>1.2923895681150953E-2</v>
      </c>
      <c r="J75" s="17">
        <f t="shared" ref="J75:O75" si="65">J40/J$7</f>
        <v>1.0760852952531392E-2</v>
      </c>
      <c r="K75" s="17">
        <f t="shared" si="65"/>
        <v>1.0124276016223115E-2</v>
      </c>
      <c r="L75" s="17">
        <f t="shared" si="65"/>
        <v>1.0052667756507322E-2</v>
      </c>
      <c r="M75" s="17">
        <f t="shared" si="65"/>
        <v>9.9841849670706841E-3</v>
      </c>
      <c r="N75" s="17">
        <f t="shared" si="65"/>
        <v>9.9169042392165362E-3</v>
      </c>
      <c r="O75" s="17">
        <f t="shared" si="65"/>
        <v>9.8507775437461226E-3</v>
      </c>
    </row>
    <row r="76" spans="1:15" x14ac:dyDescent="0.25">
      <c r="A76" s="18" t="s">
        <v>15</v>
      </c>
      <c r="C76" s="17">
        <f t="shared" ref="C76:H76" si="66">C41/C$7</f>
        <v>5.8327805840434038E-2</v>
      </c>
      <c r="D76" s="17">
        <f t="shared" si="66"/>
        <v>5.9458606115537084E-2</v>
      </c>
      <c r="E76" s="17">
        <f t="shared" si="66"/>
        <v>5.9728048780978482E-2</v>
      </c>
      <c r="F76" s="17">
        <f t="shared" si="66"/>
        <v>6.0013346971650054E-2</v>
      </c>
      <c r="G76" s="17">
        <f t="shared" si="66"/>
        <v>6.0295770048210393E-2</v>
      </c>
      <c r="H76" s="17">
        <f t="shared" si="66"/>
        <v>6.0571728409482335E-2</v>
      </c>
      <c r="J76" s="17">
        <f t="shared" ref="J76:O76" si="67">J41/J$7</f>
        <v>5.6721083771723961E-2</v>
      </c>
      <c r="K76" s="17">
        <f t="shared" si="67"/>
        <v>5.607891905149482E-2</v>
      </c>
      <c r="L76" s="17">
        <f t="shared" si="67"/>
        <v>5.5702206258987814E-2</v>
      </c>
      <c r="M76" s="17">
        <f t="shared" si="67"/>
        <v>5.5418532351173326E-2</v>
      </c>
      <c r="N76" s="17">
        <f t="shared" si="67"/>
        <v>5.514147065699801E-2</v>
      </c>
      <c r="O76" s="17">
        <f t="shared" si="67"/>
        <v>5.4871049803504754E-2</v>
      </c>
    </row>
    <row r="77" spans="1:15" x14ac:dyDescent="0.25">
      <c r="A77" s="5" t="s">
        <v>14</v>
      </c>
    </row>
    <row r="78" spans="1:15" x14ac:dyDescent="0.25">
      <c r="A78" s="5" t="s">
        <v>13</v>
      </c>
    </row>
    <row r="79" spans="1:15" ht="15.75" x14ac:dyDescent="0.25">
      <c r="A79" s="16"/>
      <c r="C79" s="42"/>
      <c r="D79" s="42"/>
      <c r="E79" s="42"/>
      <c r="F79" s="42"/>
      <c r="G79" s="42"/>
      <c r="H79" s="42"/>
      <c r="J79" s="42"/>
      <c r="K79" s="42"/>
      <c r="L79" s="42"/>
      <c r="M79" s="42"/>
      <c r="N79" s="42"/>
      <c r="O79" s="42"/>
    </row>
    <row r="80" spans="1:15" s="7" customFormat="1" ht="15.75" x14ac:dyDescent="0.25">
      <c r="A80" t="s">
        <v>12</v>
      </c>
      <c r="C80" s="14" t="s">
        <v>11</v>
      </c>
    </row>
    <row r="81" spans="1:9" s="7" customFormat="1" x14ac:dyDescent="0.25">
      <c r="C81" s="13" t="s">
        <v>10</v>
      </c>
    </row>
    <row r="82" spans="1:9" s="7" customFormat="1" x14ac:dyDescent="0.25">
      <c r="C82" s="13" t="s">
        <v>9</v>
      </c>
    </row>
    <row r="83" spans="1:9" s="7" customFormat="1" x14ac:dyDescent="0.25">
      <c r="C83" s="12" t="s">
        <v>8</v>
      </c>
    </row>
    <row r="84" spans="1:9" s="7" customFormat="1" x14ac:dyDescent="0.25">
      <c r="C84" s="11" t="s">
        <v>7</v>
      </c>
    </row>
    <row r="85" spans="1:9" s="7" customFormat="1" x14ac:dyDescent="0.25">
      <c r="C85" s="10" t="s">
        <v>6</v>
      </c>
    </row>
    <row r="86" spans="1:9" s="7" customFormat="1" x14ac:dyDescent="0.2">
      <c r="A86" s="9" t="s">
        <v>5</v>
      </c>
    </row>
    <row r="87" spans="1:9" s="7" customFormat="1" x14ac:dyDescent="0.25">
      <c r="B87" s="8"/>
    </row>
    <row r="89" spans="1:9" s="6" customFormat="1" ht="18.75" x14ac:dyDescent="0.3">
      <c r="A89" s="6" t="s">
        <v>4</v>
      </c>
      <c r="I89" s="3"/>
    </row>
    <row r="90" spans="1:9" x14ac:dyDescent="0.25">
      <c r="A90" s="3" t="s">
        <v>3</v>
      </c>
    </row>
    <row r="91" spans="1:9" x14ac:dyDescent="0.25">
      <c r="A91" s="5" t="s">
        <v>2</v>
      </c>
    </row>
    <row r="92" spans="1:9" x14ac:dyDescent="0.25">
      <c r="A92" s="4"/>
    </row>
    <row r="93" spans="1:9" s="1" customFormat="1" x14ac:dyDescent="0.25">
      <c r="A93" s="3" t="s">
        <v>1</v>
      </c>
    </row>
    <row r="94" spans="1:9" s="1" customFormat="1" x14ac:dyDescent="0.25">
      <c r="A94" s="44" t="s">
        <v>67</v>
      </c>
    </row>
    <row r="95" spans="1:9" s="1" customFormat="1" x14ac:dyDescent="0.25">
      <c r="A95" s="2" t="s">
        <v>0</v>
      </c>
    </row>
    <row r="104" spans="1:33" s="23" customFormat="1" ht="17.25" x14ac:dyDescent="0.3"/>
    <row r="105" spans="1:33" s="19" customFormat="1" ht="17.25" x14ac:dyDescent="0.3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</row>
    <row r="106" spans="1:33" ht="17.25" x14ac:dyDescent="0.3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</row>
    <row r="107" spans="1:33" ht="17.25" x14ac:dyDescent="0.3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</row>
    <row r="108" spans="1:33" ht="17.25" x14ac:dyDescent="0.3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</row>
    <row r="109" spans="1:33" ht="17.25" x14ac:dyDescent="0.3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</row>
    <row r="110" spans="1:33" ht="17.25" x14ac:dyDescent="0.3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</row>
    <row r="111" spans="1:33" ht="17.25" x14ac:dyDescent="0.3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</row>
    <row r="112" spans="1:33" ht="17.25" x14ac:dyDescent="0.3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</row>
    <row r="113" spans="1:33" ht="17.25" x14ac:dyDescent="0.3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</row>
    <row r="114" spans="1:33" ht="17.25" x14ac:dyDescent="0.3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</row>
    <row r="115" spans="1:33" s="19" customFormat="1" ht="17.25" x14ac:dyDescent="0.3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</row>
    <row r="116" spans="1:33" ht="17.25" x14ac:dyDescent="0.3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</row>
    <row r="117" spans="1:33" ht="17.25" x14ac:dyDescent="0.3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</row>
    <row r="118" spans="1:33" ht="17.25" x14ac:dyDescent="0.3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</row>
    <row r="119" spans="1:33" ht="17.25" x14ac:dyDescent="0.3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</row>
    <row r="120" spans="1:33" ht="17.25" x14ac:dyDescent="0.3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</row>
    <row r="121" spans="1:33" ht="17.25" x14ac:dyDescent="0.3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</row>
    <row r="122" spans="1:33" ht="17.25" x14ac:dyDescent="0.3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</row>
    <row r="123" spans="1:33" ht="17.25" x14ac:dyDescent="0.3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</row>
    <row r="124" spans="1:33" ht="17.25" x14ac:dyDescent="0.3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</row>
    <row r="125" spans="1:33" ht="17.25" x14ac:dyDescent="0.3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</row>
    <row r="126" spans="1:33" ht="17.25" x14ac:dyDescent="0.3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</row>
    <row r="127" spans="1:33" ht="17.25" x14ac:dyDescent="0.3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</row>
    <row r="128" spans="1:33" ht="17.25" x14ac:dyDescent="0.3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</row>
    <row r="129" spans="1:33" ht="17.25" x14ac:dyDescent="0.3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</row>
    <row r="130" spans="1:33" ht="17.25" x14ac:dyDescent="0.3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</row>
    <row r="131" spans="1:33" ht="17.25" x14ac:dyDescent="0.3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</row>
    <row r="132" spans="1:33" ht="17.25" x14ac:dyDescent="0.3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</row>
    <row r="133" spans="1:33" ht="17.25" x14ac:dyDescent="0.3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</row>
    <row r="134" spans="1:33" ht="17.25" x14ac:dyDescent="0.3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</row>
    <row r="135" spans="1:33" ht="17.25" x14ac:dyDescent="0.3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</row>
    <row r="136" spans="1:33" ht="17.25" x14ac:dyDescent="0.3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</row>
    <row r="137" spans="1:33" ht="17.25" x14ac:dyDescent="0.3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</row>
    <row r="138" spans="1:33" ht="17.25" x14ac:dyDescent="0.3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</row>
  </sheetData>
  <mergeCells count="6">
    <mergeCell ref="J3:O3"/>
    <mergeCell ref="K4:O4"/>
    <mergeCell ref="C3:H3"/>
    <mergeCell ref="C79:H79"/>
    <mergeCell ref="J79:O79"/>
    <mergeCell ref="D4:H4"/>
  </mergeCells>
  <hyperlinks>
    <hyperlink ref="C85" r:id="rId1" xr:uid="{129A2569-57CE-4584-B9FE-18B9A739A6DA}"/>
    <hyperlink ref="C84" r:id="rId2" xr:uid="{9CC9C7EE-B32F-4A9A-A0EE-D8D7F78AF9EF}"/>
    <hyperlink ref="A95" r:id="rId3" xr:uid="{9E870CFF-E17B-4768-924C-95C1371FD1E1}"/>
  </hyperlinks>
  <pageMargins left="0.7" right="0.7" top="0.75" bottom="0.75" header="0.3" footer="0.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9F8DC00DAF3D469E621537D2C5C751" ma:contentTypeVersion="0" ma:contentTypeDescription="Create a new document." ma:contentTypeScope="" ma:versionID="32853410182c5b3ac423e20608e7718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4f15b030d40ffca33e4aeb8eb001f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FFAA5BE-3FF0-4A24-AC67-64C3008884BB}"/>
</file>

<file path=customXml/itemProps2.xml><?xml version="1.0" encoding="utf-8"?>
<ds:datastoreItem xmlns:ds="http://schemas.openxmlformats.org/officeDocument/2006/customXml" ds:itemID="{08EE56F8-C7AD-4DC6-86A6-FDB97C75B26A}"/>
</file>

<file path=customXml/itemProps3.xml><?xml version="1.0" encoding="utf-8"?>
<ds:datastoreItem xmlns:ds="http://schemas.openxmlformats.org/officeDocument/2006/customXml" ds:itemID="{72E9947C-0DE0-49CF-BF65-CBBCC1E9C2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Miles</dc:creator>
  <cp:lastModifiedBy>Gregory Miles</cp:lastModifiedBy>
  <dcterms:created xsi:type="dcterms:W3CDTF">2022-12-13T23:53:39Z</dcterms:created>
  <dcterms:modified xsi:type="dcterms:W3CDTF">2022-12-17T00:19:21Z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0x0101000A9F8DC00DAF3D469E621537D2C5C751</vt:lpwstr>
  </property>
</Properties>
</file>